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35 瀬戸内町\"/>
    </mc:Choice>
  </mc:AlternateContent>
  <xr:revisionPtr revIDLastSave="0" documentId="13_ncr:1_{D572A5F1-11F2-4D3E-A2DA-185464736CDB}" xr6:coauthVersionLast="36" xr6:coauthVersionMax="36" xr10:uidLastSave="{00000000-0000-0000-0000-000000000000}"/>
  <workbookProtection workbookAlgorithmName="SHA-512" workbookHashValue="9cXcuCIZZs5NSCJ07VbxVOa9UnkdY0uUtjOwEYyRcK7lD6o30oxs1RMV1fGBVrqro3SA9vyxx82g9YwjIKXl0Q==" workbookSaltValue="eFw/pCiIjzrOBlYloKgGIA==" workbookSpinCount="100000" lockStructure="1"/>
  <bookViews>
    <workbookView xWindow="0" yWindow="0" windowWidth="28800" windowHeight="12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<sst xmlns="http://schemas.openxmlformats.org/spreadsheetml/2006/main" count="236" uniqueCount="120">
  <si>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</si>
  <si>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</si>
  <si>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</si>
  <si>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</si>
  <si>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</si>
  <si>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</si>
  <si>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</si>
  <si>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</si>
  <si>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</si>
  <si>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</si>
  <si>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</si>
  <si>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</si>
  <si>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</si>
  <si>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</si>
  <si>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</si>
  <si>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</si>
  <si>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</si>
  <si>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</si>
  <si>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</si>
  <si>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</si>
  <si>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</si>
  <si>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</si>
  <si>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</si>
  <si>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</si>
  <si>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</si>
  <si>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</si>
  <si>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</si>
  <si>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</si>
  <si>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</si>
  <si>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</si>
  <si>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</si>
  <si>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</si>
  <si>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</si>
  <si>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</si>
  <si>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</si>
  <si>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</si>
  <si>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</si>
  <si>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</si>
  <si>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</si>
  <si>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</si>
  <si>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</si>
  <si>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</si>
  <si>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</si>
  <si>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</si>
  <si>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</si>
  <si>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</si>
  <si>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</si>
  <si>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</si>
  <si>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</si>
  <si>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</si>
  <si>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</si>
  <si>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</si>
  <si>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</si>
  <si>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</si>
  <si>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</si>
  <si>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</si>
  <si>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</si>
  <si>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</si>
  <si>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</si>
  <si>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</si>
  <si>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</si>
  <si>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</si>
  <si>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</si>
  <si>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</si>
  <si>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</si>
  <si>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</si>
  <si>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</si>
  <si>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</si>
  <si>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</si>
  <si>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</si>
  <si>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</si>
  <si>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</si>
  <si>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</si>
  <si>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</si>
  <si>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</si>
  <si>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</si>
  <si>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</si>
  <si>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</si>
  <si>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</si>
  <si>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</si>
  <si>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</si>
  <si>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</si>
  <si>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</si>
  <si>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</si>
  <si>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</si>
  <si>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</si>
  <si>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</si>
  <si>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</si>
  <si>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</si>
  <si>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</si>
  <si>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</si>
  <si>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</si>
  <si>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</si>
  <si>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</si>
  <si>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</si>
  <si>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</si>
  <si>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</si>
  <si>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</si>
  <si>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瀬戸内町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</si>
  <si>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</si>
  <si>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</si>
  <si>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</si>
  <si>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</si>
  <si>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</si>
  <si>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</si>
  <si>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</si>
  <si>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</si>
  <si>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</si>
  <si>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</si>
  <si>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</si>
  <si>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</si>
  <si>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</si>
  <si>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</si>
  <si>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</si>
  <si>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</si>
  <si>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</si>
  <si>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</si>
  <si>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　収益的収支比率は一般会計からの繰入金により、安定しているが主な内容が地方債元利償還金である。
⑤　電気料等の上昇が見受けられる。収納率はほぼ100％であることから、今後は更なる費用削減に加え、使用料の見直しについても検討する必要がある。
⑦⑧　新たな家屋に対しては水洗化を進めているところである。水洗化率が前年度と比べ横這い状態である。</t>
    <rPh sb="161" eb="163">
      <t>ヨコバ</t>
    </rPh>
    <rPh sb="164" eb="166">
      <t>ジョウタイ</t>
    </rPh>
    <phoneticPr fontId="16"/>
  </si>
  <si>
    <t>令和5年度において汚泥界面計、電磁流量計の交換を行い、令和6年度においてマンホール蓋、汚泥引抜ポンプ、脱離液流出弁の更新を実施済みである。</t>
    <rPh sb="0" eb="2">
      <t>レイワ</t>
    </rPh>
    <rPh sb="3" eb="5">
      <t>ネンド</t>
    </rPh>
    <rPh sb="9" eb="11">
      <t>オデイ</t>
    </rPh>
    <rPh sb="11" eb="13">
      <t>カイメン</t>
    </rPh>
    <rPh sb="13" eb="14">
      <t>ケイ</t>
    </rPh>
    <rPh sb="15" eb="17">
      <t>デンジ</t>
    </rPh>
    <rPh sb="17" eb="18">
      <t>リュウ</t>
    </rPh>
    <rPh sb="18" eb="19">
      <t>リョウ</t>
    </rPh>
    <rPh sb="19" eb="20">
      <t>ケイ</t>
    </rPh>
    <rPh sb="21" eb="23">
      <t>コウカン</t>
    </rPh>
    <rPh sb="24" eb="25">
      <t>オコナ</t>
    </rPh>
    <rPh sb="27" eb="29">
      <t>レイワ</t>
    </rPh>
    <rPh sb="30" eb="32">
      <t>ネンド</t>
    </rPh>
    <rPh sb="41" eb="42">
      <t>フタ</t>
    </rPh>
    <rPh sb="43" eb="45">
      <t>オデイ</t>
    </rPh>
    <rPh sb="45" eb="46">
      <t>ヒ</t>
    </rPh>
    <rPh sb="46" eb="47">
      <t>ヌ</t>
    </rPh>
    <rPh sb="51" eb="52">
      <t>ダツ</t>
    </rPh>
    <rPh sb="52" eb="53">
      <t>リ</t>
    </rPh>
    <rPh sb="53" eb="54">
      <t>エキ</t>
    </rPh>
    <rPh sb="54" eb="56">
      <t>リュウシュツ</t>
    </rPh>
    <rPh sb="56" eb="57">
      <t>ベン</t>
    </rPh>
    <rPh sb="58" eb="60">
      <t>コウシン</t>
    </rPh>
    <rPh sb="61" eb="63">
      <t>ジッシ</t>
    </rPh>
    <rPh sb="63" eb="64">
      <t>ス</t>
    </rPh>
    <phoneticPr fontId="16"/>
  </si>
  <si>
    <t>令和元年度の自衛隊宿舎開設により、経営状況は改善傾向にある。人口増加に伴う処理水量の増大等、施設の老朽化は当初の想定を上回るペースで進んでいる。今現在、その更新投資を使用料収入では賄えていないため、将来の事業継続に向けては使用料の見直しを検討する等、抜本的な対策を講じながら経営改善を図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</si>
</sst>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F-4C50-9DA6-EEED1B729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F-4C50-9DA6-EEED1B729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54.33</c:v>
                </c:pt>
                <c:pt idx="1">
                  <c:v>57.38</c:v>
                </c:pt>
                <c:pt idx="2">
                  <c:v>61.59</c:v>
                </c:pt>
                <c:pt idx="3">
                  <c:v>57.38</c:v>
                </c:pt>
                <c:pt idx="4">
                  <c:v>56.21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9-4CAD-B8E8-825F696A0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9-4CAD-B8E8-825F696A0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64.650000000000006</c:v>
                </c:pt>
                <c:pt idx="2">
                  <c:v>60.66</c:v>
                </c:pt>
                <c:pt idx="3">
                  <c:v>65.3</c:v>
                </c:pt>
                <c:pt idx="4">
                  <c:v>64.86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F-4A2D-AF08-B6F449AC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F-4A2D-AF08-B6F449AC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168.35</c:v>
                </c:pt>
                <c:pt idx="2">
                  <c:v>82.08</c:v>
                </c:pt>
                <c:pt idx="3">
                  <c:v>100.51</c:v>
                </c:pt>
                <c:pt idx="4">
                  <c:v>118.18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6-4C36-ACC3-94640BE0A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6-4C36-ACC3-94640BE0A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4FDC-ABF3-6B82D6706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E-4FDC-ABF3-6B82D6706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202-92D4-87CB8B41E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4-4202-92D4-87CB8B41E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D-4364-B3F8-924585F05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D-4364-B3F8-924585F05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1-4051-B5BE-369F64FB8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1-4051-B5BE-369F64FB8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1-4E95-8F24-2FD20DE71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1-4E95-8F24-2FD20DE71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94.59</c:v>
                </c:pt>
                <c:pt idx="1">
                  <c:v>64.14</c:v>
                </c:pt>
                <c:pt idx="2">
                  <c:v>71.099999999999994</c:v>
                </c:pt>
                <c:pt idx="3">
                  <c:v>46.83</c:v>
                </c:pt>
                <c:pt idx="4">
                  <c:v>78.44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6-4CE7-B902-3949B1DE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6-4CE7-B902-3949B1DE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125.35</c:v>
                </c:pt>
                <c:pt idx="1">
                  <c:v>183.51</c:v>
                </c:pt>
                <c:pt idx="2">
                  <c:v>161.09</c:v>
                </c:pt>
                <c:pt idx="3">
                  <c:v>246.57</c:v>
                </c:pt>
                <c:pt idx="4">
                  <c:v>143.05000000000001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E-4795-B18C-D8AD08607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E-4795-B18C-D8AD08607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鹿児島県　瀬戸内町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8294</v>
      </c>
      <c r="AM8" s="36"/>
      <c r="AN8" s="36"/>
      <c r="AO8" s="36"/>
      <c r="AP8" s="36"/>
      <c r="AQ8" s="36"/>
      <c r="AR8" s="36"/>
      <c r="AS8" s="36"/>
      <c r="AT8" s="37">
        <f>データ!T6</f>
        <v>239.65</v>
      </c>
      <c r="AU8" s="37"/>
      <c r="AV8" s="37"/>
      <c r="AW8" s="37"/>
      <c r="AX8" s="37"/>
      <c r="AY8" s="37"/>
      <c r="AZ8" s="37"/>
      <c r="BA8" s="37"/>
      <c r="BB8" s="37">
        <f>データ!U6</f>
        <v>34.61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9.0399999999999991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2860</v>
      </c>
      <c r="AE10" s="36"/>
      <c r="AF10" s="36"/>
      <c r="AG10" s="36"/>
      <c r="AH10" s="36"/>
      <c r="AI10" s="36"/>
      <c r="AJ10" s="36"/>
      <c r="AK10" s="2"/>
      <c r="AL10" s="36">
        <f>データ!V6</f>
        <v>737</v>
      </c>
      <c r="AM10" s="36"/>
      <c r="AN10" s="36"/>
      <c r="AO10" s="36"/>
      <c r="AP10" s="36"/>
      <c r="AQ10" s="36"/>
      <c r="AR10" s="36"/>
      <c r="AS10" s="36"/>
      <c r="AT10" s="37">
        <f>データ!W6</f>
        <v>0.49</v>
      </c>
      <c r="AU10" s="37"/>
      <c r="AV10" s="37"/>
      <c r="AW10" s="37"/>
      <c r="AX10" s="37"/>
      <c r="AY10" s="37"/>
      <c r="AZ10" s="37"/>
      <c r="BA10" s="37"/>
      <c r="BB10" s="37">
        <f>データ!X6</f>
        <v>1504.08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uu+igJ5n5XKWBJYDsAfKwJ3QOhqti58XZHo8FA1fC0p7JTxQjm4IFOmHCxo2Hr8AKvgvT+q1Tq21pXMDhIoFCw==" saltValue="53B2VusBO4/nqERyBkxA9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465259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瀬戸内町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9.0399999999999991</v>
      </c>
      <c r="Q6" s="20">
        <f t="shared" si="3"/>
        <v>100</v>
      </c>
      <c r="R6" s="20">
        <f t="shared" si="3"/>
        <v>2860</v>
      </c>
      <c r="S6" s="20">
        <f t="shared" si="3"/>
        <v>8294</v>
      </c>
      <c r="T6" s="20">
        <f t="shared" si="3"/>
        <v>239.65</v>
      </c>
      <c r="U6" s="20">
        <f t="shared" si="3"/>
        <v>34.61</v>
      </c>
      <c r="V6" s="20">
        <f t="shared" si="3"/>
        <v>737</v>
      </c>
      <c r="W6" s="20">
        <f t="shared" si="3"/>
        <v>0.49</v>
      </c>
      <c r="X6" s="20">
        <f t="shared" si="3"/>
        <v>1504.08</v>
      </c>
      <c r="Y6" s="21">
        <f>IF(Y7="",NA(),Y7)</f>
        <v>100</v>
      </c>
      <c r="Z6" s="21">
        <f t="shared" ref="Z6:AH6" si="4">IF(Z7="",NA(),Z7)</f>
        <v>168.35</v>
      </c>
      <c r="AA6" s="21">
        <f t="shared" si="4"/>
        <v>82.08</v>
      </c>
      <c r="AB6" s="21">
        <f t="shared" si="4"/>
        <v>100.51</v>
      </c>
      <c r="AC6" s="21">
        <f t="shared" si="4"/>
        <v>118.18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94.59</v>
      </c>
      <c r="BR6" s="21">
        <f t="shared" ref="BR6:BZ6" si="8">IF(BR7="",NA(),BR7)</f>
        <v>64.14</v>
      </c>
      <c r="BS6" s="21">
        <f t="shared" si="8"/>
        <v>71.099999999999994</v>
      </c>
      <c r="BT6" s="21">
        <f t="shared" si="8"/>
        <v>46.83</v>
      </c>
      <c r="BU6" s="21">
        <f t="shared" si="8"/>
        <v>78.44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125.35</v>
      </c>
      <c r="CC6" s="21">
        <f t="shared" ref="CC6:CK6" si="9">IF(CC7="",NA(),CC7)</f>
        <v>183.51</v>
      </c>
      <c r="CD6" s="21">
        <f t="shared" si="9"/>
        <v>161.09</v>
      </c>
      <c r="CE6" s="21">
        <f t="shared" si="9"/>
        <v>246.57</v>
      </c>
      <c r="CF6" s="21">
        <f t="shared" si="9"/>
        <v>143.05000000000001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54.33</v>
      </c>
      <c r="CN6" s="21">
        <f t="shared" ref="CN6:CV6" si="10">IF(CN7="",NA(),CN7)</f>
        <v>57.38</v>
      </c>
      <c r="CO6" s="21">
        <f t="shared" si="10"/>
        <v>61.59</v>
      </c>
      <c r="CP6" s="21">
        <f t="shared" si="10"/>
        <v>57.38</v>
      </c>
      <c r="CQ6" s="21">
        <f t="shared" si="10"/>
        <v>56.21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58.79</v>
      </c>
      <c r="CY6" s="21">
        <f t="shared" ref="CY6:DG6" si="11">IF(CY7="",NA(),CY7)</f>
        <v>64.650000000000006</v>
      </c>
      <c r="CZ6" s="21">
        <f t="shared" si="11"/>
        <v>60.66</v>
      </c>
      <c r="DA6" s="21">
        <f t="shared" si="11"/>
        <v>65.3</v>
      </c>
      <c r="DB6" s="21">
        <f t="shared" si="11"/>
        <v>64.86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465259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9.0399999999999991</v>
      </c>
      <c r="Q7" s="24">
        <v>100</v>
      </c>
      <c r="R7" s="24">
        <v>2860</v>
      </c>
      <c r="S7" s="24">
        <v>8294</v>
      </c>
      <c r="T7" s="24">
        <v>239.65</v>
      </c>
      <c r="U7" s="24">
        <v>34.61</v>
      </c>
      <c r="V7" s="24">
        <v>737</v>
      </c>
      <c r="W7" s="24">
        <v>0.49</v>
      </c>
      <c r="X7" s="24">
        <v>1504.08</v>
      </c>
      <c r="Y7" s="24">
        <v>100</v>
      </c>
      <c r="Z7" s="24">
        <v>168.35</v>
      </c>
      <c r="AA7" s="24">
        <v>82.08</v>
      </c>
      <c r="AB7" s="24">
        <v>100.51</v>
      </c>
      <c r="AC7" s="24">
        <v>118.18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94.59</v>
      </c>
      <c r="BR7" s="24">
        <v>64.14</v>
      </c>
      <c r="BS7" s="24">
        <v>71.099999999999994</v>
      </c>
      <c r="BT7" s="24">
        <v>46.83</v>
      </c>
      <c r="BU7" s="24">
        <v>78.44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125.35</v>
      </c>
      <c r="CC7" s="24">
        <v>183.51</v>
      </c>
      <c r="CD7" s="24">
        <v>161.09</v>
      </c>
      <c r="CE7" s="24">
        <v>246.57</v>
      </c>
      <c r="CF7" s="24">
        <v>143.05000000000001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54.33</v>
      </c>
      <c r="CN7" s="24">
        <v>57.38</v>
      </c>
      <c r="CO7" s="24">
        <v>61.59</v>
      </c>
      <c r="CP7" s="24">
        <v>57.38</v>
      </c>
      <c r="CQ7" s="24">
        <v>56.21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58.79</v>
      </c>
      <c r="CY7" s="24">
        <v>64.650000000000006</v>
      </c>
      <c r="CZ7" s="24">
        <v>60.66</v>
      </c>
      <c r="DA7" s="24">
        <v>65.3</v>
      </c>
      <c r="DB7" s="24">
        <v>64.86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2025-01-24T07:37:11Z</dcterms:created>
  <dcterms:modified xsi:type="dcterms:W3CDTF">2025-02-17T01:58:58Z</dcterms:modified>
  <cp:category/>
</cp:coreProperties>
</file>