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6 龍郷町（済）\"/>
    </mc:Choice>
  </mc:AlternateContent>
  <xr:revisionPtr revIDLastSave="0" documentId="13_ncr:1_{0457558F-A7AF-47A7-90F8-1A85F1090A25}" xr6:coauthVersionLast="36" xr6:coauthVersionMax="36" xr10:uidLastSave="{00000000-0000-0000-0000-000000000000}"/>
  <workbookProtection workbookAlgorithmName="SHA-512" workbookHashValue="RjhDLKK7rJ/2jjq5DF2o7XmExLPRz6FN86W2TzbBd4NnL97nnUT0JUvIVWez3eNNtaYHzx6cIbOUmZSHA/gbRw==" workbookSaltValue="DfLmMOB3fF9lHNbhtavPw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AL10" i="4"/>
  <c r="AL8" i="4"/>
  <c r="I8" i="4"/>
</calcChain>
</file>

<file path=xl/sharedStrings.xml><?xml version="1.0" encoding="utf-8"?>
<sst xmlns="http://schemas.openxmlformats.org/spreadsheetml/2006/main" count="325" uniqueCount="117">
  <si>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</si>
  <si>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</si>
  <si>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</si>
  <si>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</si>
  <si>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</si>
  <si>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</si>
  <si>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</si>
  <si>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</si>
  <si>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</si>
  <si>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</si>
  <si>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</si>
  <si>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</si>
  <si>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</si>
  <si>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</si>
  <si>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</si>
  <si>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</si>
  <si>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</si>
  <si>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</si>
  <si>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</si>
  <si>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</si>
  <si>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</si>
  <si>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</si>
  <si>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</si>
  <si>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</si>
  <si>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</si>
  <si>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</si>
  <si>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</si>
  <si>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</si>
  <si>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</si>
  <si>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</si>
  <si>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</si>
  <si>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</si>
  <si>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</si>
  <si>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</si>
  <si>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</si>
  <si>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</si>
  <si>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</si>
  <si>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</si>
  <si>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</si>
  <si>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</si>
  <si>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</si>
  <si>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</si>
  <si>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</si>
  <si>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</si>
  <si>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</si>
  <si>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</si>
  <si>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</si>
  <si>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</si>
  <si>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</si>
  <si>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</si>
  <si>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</si>
  <si>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</si>
  <si>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</si>
  <si>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</si>
  <si>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</si>
  <si>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</si>
  <si>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</si>
  <si>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</si>
  <si>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</si>
  <si>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</si>
  <si>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</si>
  <si>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</si>
  <si>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</si>
  <si>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</si>
  <si>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</si>
  <si>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</si>
  <si>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</si>
  <si>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</si>
  <si>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</si>
  <si>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</si>
  <si>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</si>
  <si>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</si>
  <si>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</si>
  <si>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</si>
  <si>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</si>
  <si>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</si>
  <si>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</si>
  <si>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</si>
  <si>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</si>
  <si>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</si>
  <si>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</si>
  <si>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</si>
  <si>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</si>
  <si>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</si>
  <si>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</si>
  <si>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</si>
  <si>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</si>
  <si>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</si>
  <si>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</si>
  <si>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</si>
  <si>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</si>
  <si>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</si>
  <si>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</si>
  <si>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</si>
  <si>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</si>
  <si>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</si>
  <si>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</si>
  <si>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</si>
  <si>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</si>
  <si>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</si>
  <si>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</si>
  <si>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</si>
  <si>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</si>
  <si>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</si>
  <si>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</si>
  <si>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</si>
  <si>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</si>
  <si>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</si>
  <si>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</si>
  <si>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</si>
  <si>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</si>
  <si>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</si>
  <si>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</si>
  <si>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</si>
  <si>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①収益的収支比率
使用料での経営が困難であり、一般会計繰入金により経営を維持している現状である。近年水洗個数の増加により使用料収入は増加しているが、使用料金改定の検討も視野に入れ経営改善に努めなければならない。
③流動比率
類似団体平均値及び全国平均値よりも上回っているが、今後の動向に注意し経営に努めていきたい。
④企業債残高対事業規模比率
毎年企業債を活用し事業を進めているが、元利償還金は全額一般会計から繰入を行っている。投資規模、使用料水準が適正か検討・分析を行う必要がある。
⑤経費回収率
類似団体平均値及び全国平均値を下回っており、使用料以外の収入で賄われている状況（一般会計繰入金）であり、適正な使用料収入の確保及び汚水処理費の削減が必要となる。
⑥汚水処理原価
類似団体平均値及び全国平均値よりも低い数値ではあるが、接続推進を行い現状維持に努めたい。
⑦施設利用率
類似団体平均値及び全国平均値よりも上回っているため、施設の効率性は高い水準であることがわかる。
⑧水洗化率
年々増加傾向にあるが、類似団体平均値及び全国平均値よりも低い水準である。汲取り槽や単独浄化槽の切替転換に対しての普及啓発に努める。</t>
    <rPh sb="107" eb="111">
      <t>リュウドウヒリツ</t>
    </rPh>
    <rPh sb="137" eb="139">
      <t>コンゴ</t>
    </rPh>
    <rPh sb="140" eb="142">
      <t>ドウコウ</t>
    </rPh>
    <rPh sb="143" eb="145">
      <t>チュウイ</t>
    </rPh>
    <rPh sb="146" eb="148">
      <t>ケイエイ</t>
    </rPh>
    <rPh sb="149" eb="150">
      <t>ツト</t>
    </rPh>
    <rPh sb="265" eb="267">
      <t>シタマワ</t>
    </rPh>
    <phoneticPr fontId="4"/>
  </si>
  <si>
    <t>本町の特定地域生活排水処理事業は平成10年度から整備を開始。設置から20年以上経過していることから部品の故障も増加傾向にある。今後、浄化槽長寿命化計画に基づき修繕等を行い健全な経営を実施する。</t>
    <rPh sb="0" eb="1">
      <t>ホン</t>
    </rPh>
    <rPh sb="63" eb="65">
      <t>コンゴ</t>
    </rPh>
    <rPh sb="76" eb="77">
      <t>モト</t>
    </rPh>
    <phoneticPr fontId="4"/>
  </si>
  <si>
    <t>本町の特定地域生活排水処理事業は平成10年度から合併処理浄化槽整備を開始して生活環境保全に寄与している。現在も汲取り槽や単独処理浄化槽からの転換や新築への合併処理浄化槽の設置を年間約60基として取り組んでいる。
健全な経営を維持していくために、財源確保に取り組み維持管理の長期的な計画を検討して適切に経営していくことが今後の課題となる。</t>
    <rPh sb="0" eb="1">
      <t>ホン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</si>
</sst>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3B-42B1-852D-79C8F30840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3B-42B1-852D-79C8F30840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CFB-49EF-A01F-55817965BC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3CFB-49EF-A01F-55817965BC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66.91</c:v>
                </c:pt>
              </c:numCache>
            </c:numRef>
          </c:val>
          <c:extLst>
            <c:ext xmlns:c16="http://schemas.microsoft.com/office/drawing/2014/chart" uri="{C3380CC4-5D6E-409C-BE32-E72D297353CC}">
              <c16:uniqueId val="{00000000-973D-4C93-9AF5-1308F070A0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973D-4C93-9AF5-1308F070A0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105.67</c:v>
                </c:pt>
              </c:numCache>
            </c:numRef>
          </c:val>
          <c:extLst>
            <c:ext xmlns:c16="http://schemas.microsoft.com/office/drawing/2014/chart" uri="{C3380CC4-5D6E-409C-BE32-E72D297353CC}">
              <c16:uniqueId val="{00000000-EA53-42BA-AC82-0B297A9DC6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EA53-42BA-AC82-0B297A9DC6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6.57</c:v>
                </c:pt>
              </c:numCache>
            </c:numRef>
          </c:val>
          <c:extLst>
            <c:ext xmlns:c16="http://schemas.microsoft.com/office/drawing/2014/chart" uri="{C3380CC4-5D6E-409C-BE32-E72D297353CC}">
              <c16:uniqueId val="{00000000-C7AD-4E0B-8DBD-E61A513510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C7AD-4E0B-8DBD-E61A513510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5F-40B1-82F7-733F9024F9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5F-40B1-82F7-733F9024F9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7F-411D-AE59-36494E2DF9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5B7F-411D-AE59-36494E2DF9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237</c:v>
                </c:pt>
              </c:numCache>
            </c:numRef>
          </c:val>
          <c:extLst>
            <c:ext xmlns:c16="http://schemas.microsoft.com/office/drawing/2014/chart" uri="{C3380CC4-5D6E-409C-BE32-E72D297353CC}">
              <c16:uniqueId val="{00000000-7ADE-4CAF-973A-2AC61249DB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7ADE-4CAF-973A-2AC61249DB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461</c:v>
                </c:pt>
              </c:numCache>
            </c:numRef>
          </c:val>
          <c:extLst>
            <c:ext xmlns:c16="http://schemas.microsoft.com/office/drawing/2014/chart" uri="{C3380CC4-5D6E-409C-BE32-E72D297353CC}">
              <c16:uniqueId val="{00000000-518B-4780-86DA-7F1EC7D391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518B-4780-86DA-7F1EC7D391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47.04</c:v>
                </c:pt>
              </c:numCache>
            </c:numRef>
          </c:val>
          <c:extLst>
            <c:ext xmlns:c16="http://schemas.microsoft.com/office/drawing/2014/chart" uri="{C3380CC4-5D6E-409C-BE32-E72D297353CC}">
              <c16:uniqueId val="{00000000-2AE1-41D4-A4EC-166322B2A6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2AE1-41D4-A4EC-166322B2A6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200.3</c:v>
                </c:pt>
              </c:numCache>
            </c:numRef>
          </c:val>
          <c:extLst>
            <c:ext xmlns:c16="http://schemas.microsoft.com/office/drawing/2014/chart" uri="{C3380CC4-5D6E-409C-BE32-E72D297353CC}">
              <c16:uniqueId val="{00000000-26A8-4F15-83D7-FEF00B89F6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26A8-4F15-83D7-FEF00B89F6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鹿児島県　龍郷町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71" t="str">
        <f>データ!$M$6</f>
        <v>非設置</v>
      </c>
      <c r="AE8" s="71"/>
      <c r="AF8" s="71"/>
      <c r="AG8" s="71"/>
      <c r="AH8" s="71"/>
      <c r="AI8" s="71"/>
      <c r="AJ8" s="71"/>
      <c r="AK8" s="3"/>
      <c r="AL8" s="45">
        <f>データ!S6</f>
        <v>5994</v>
      </c>
      <c r="AM8" s="45"/>
      <c r="AN8" s="45"/>
      <c r="AO8" s="45"/>
      <c r="AP8" s="45"/>
      <c r="AQ8" s="45"/>
      <c r="AR8" s="45"/>
      <c r="AS8" s="45"/>
      <c r="AT8" s="44">
        <f>データ!T6</f>
        <v>81.819999999999993</v>
      </c>
      <c r="AU8" s="44"/>
      <c r="AV8" s="44"/>
      <c r="AW8" s="44"/>
      <c r="AX8" s="44"/>
      <c r="AY8" s="44"/>
      <c r="AZ8" s="44"/>
      <c r="BA8" s="44"/>
      <c r="BB8" s="44">
        <f>データ!U6</f>
        <v>73.260000000000005</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64.03</v>
      </c>
      <c r="J10" s="44"/>
      <c r="K10" s="44"/>
      <c r="L10" s="44"/>
      <c r="M10" s="44"/>
      <c r="N10" s="44"/>
      <c r="O10" s="44"/>
      <c r="P10" s="44">
        <f>データ!P6</f>
        <v>100</v>
      </c>
      <c r="Q10" s="44"/>
      <c r="R10" s="44"/>
      <c r="S10" s="44"/>
      <c r="T10" s="44"/>
      <c r="U10" s="44"/>
      <c r="V10" s="44"/>
      <c r="W10" s="44">
        <f>データ!Q6</f>
        <v>100</v>
      </c>
      <c r="X10" s="44"/>
      <c r="Y10" s="44"/>
      <c r="Z10" s="44"/>
      <c r="AA10" s="44"/>
      <c r="AB10" s="44"/>
      <c r="AC10" s="44"/>
      <c r="AD10" s="45">
        <f>データ!R6</f>
        <v>3960</v>
      </c>
      <c r="AE10" s="45"/>
      <c r="AF10" s="45"/>
      <c r="AG10" s="45"/>
      <c r="AH10" s="45"/>
      <c r="AI10" s="45"/>
      <c r="AJ10" s="45"/>
      <c r="AK10" s="2"/>
      <c r="AL10" s="45">
        <f>データ!V6</f>
        <v>5932</v>
      </c>
      <c r="AM10" s="45"/>
      <c r="AN10" s="45"/>
      <c r="AO10" s="45"/>
      <c r="AP10" s="45"/>
      <c r="AQ10" s="45"/>
      <c r="AR10" s="45"/>
      <c r="AS10" s="45"/>
      <c r="AT10" s="44">
        <f>データ!W6</f>
        <v>82.03</v>
      </c>
      <c r="AU10" s="44"/>
      <c r="AV10" s="44"/>
      <c r="AW10" s="44"/>
      <c r="AX10" s="44"/>
      <c r="AY10" s="44"/>
      <c r="AZ10" s="44"/>
      <c r="BA10" s="44"/>
      <c r="BB10" s="44">
        <f>データ!X6</f>
        <v>72.319999999999993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q+kpfrl6TXdyg+AZLK2D+ol+JuijEvC2GbNPs2g8vzkmJfC8ebpRk6x/vb1mvx3NfsJk9AVnLykCyksyOFhR/Q==" saltValue="V/t0YfZNaIe5U/RvWQZW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465275</v>
      </c>
      <c r="D6" s="19">
        <f t="shared" si="3"/>
        <v>46</v>
      </c>
      <c r="E6" s="19">
        <f t="shared" si="3"/>
        <v>18</v>
      </c>
      <c r="F6" s="19">
        <f t="shared" si="3"/>
        <v>0</v>
      </c>
      <c r="G6" s="19">
        <f t="shared" si="3"/>
        <v>0</v>
      </c>
      <c r="H6" s="19" t="str">
        <f t="shared" si="3"/>
        <v>鹿児島県　龍郷町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64.03</v>
      </c>
      <c r="P6" s="20">
        <f t="shared" si="3"/>
        <v>100</v>
      </c>
      <c r="Q6" s="20">
        <f t="shared" si="3"/>
        <v>100</v>
      </c>
      <c r="R6" s="20">
        <f t="shared" si="3"/>
        <v>3960</v>
      </c>
      <c r="S6" s="20">
        <f t="shared" si="3"/>
        <v>5994</v>
      </c>
      <c r="T6" s="20">
        <f t="shared" si="3"/>
        <v>81.819999999999993</v>
      </c>
      <c r="U6" s="20">
        <f t="shared" si="3"/>
        <v>73.260000000000005</v>
      </c>
      <c r="V6" s="20">
        <f t="shared" si="3"/>
        <v>5932</v>
      </c>
      <c r="W6" s="20">
        <f t="shared" si="3"/>
        <v>82.03</v>
      </c>
      <c r="X6" s="20">
        <f t="shared" si="3"/>
        <v>72.319999999999993</v>
      </c>
      <c r="Y6" s="21" t="str">
        <f>IF(Y7="",NA(),Y7)</f>
        <v>-</v>
      </c>
      <c r="Z6" s="21" t="str">
        <f t="shared" ref="Z6:AH6" si="4">IF(Z7="",NA(),Z7)</f>
        <v>-</v>
      </c>
      <c r="AA6" s="21" t="str">
        <f t="shared" si="4"/>
        <v>-</v>
      </c>
      <c r="AB6" s="21" t="str">
        <f t="shared" si="4"/>
        <v>-</v>
      </c>
      <c r="AC6" s="21">
        <f t="shared" si="4"/>
        <v>105.67</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237</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461</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47.04</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200.3</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100</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66.91</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6.57</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465275</v>
      </c>
      <c r="D7" s="23">
        <v>46</v>
      </c>
      <c r="E7" s="23">
        <v>18</v>
      </c>
      <c r="F7" s="23">
        <v>0</v>
      </c>
      <c r="G7" s="23">
        <v>0</v>
      </c>
      <c r="H7" s="23" t="s">
        <v>96</v>
      </c>
      <c r="I7" s="23" t="s">
        <v>97</v>
      </c>
      <c r="J7" s="23" t="s">
        <v>98</v>
      </c>
      <c r="K7" s="23" t="s">
        <v>99</v>
      </c>
      <c r="L7" s="23" t="s">
        <v>100</v>
      </c>
      <c r="M7" s="23" t="s">
        <v>101</v>
      </c>
      <c r="N7" s="24" t="s">
        <v>102</v>
      </c>
      <c r="O7" s="24">
        <v>64.03</v>
      </c>
      <c r="P7" s="24">
        <v>100</v>
      </c>
      <c r="Q7" s="24">
        <v>100</v>
      </c>
      <c r="R7" s="24">
        <v>3960</v>
      </c>
      <c r="S7" s="24">
        <v>5994</v>
      </c>
      <c r="T7" s="24">
        <v>81.819999999999993</v>
      </c>
      <c r="U7" s="24">
        <v>73.260000000000005</v>
      </c>
      <c r="V7" s="24">
        <v>5932</v>
      </c>
      <c r="W7" s="24">
        <v>82.03</v>
      </c>
      <c r="X7" s="24">
        <v>72.319999999999993</v>
      </c>
      <c r="Y7" s="24" t="s">
        <v>102</v>
      </c>
      <c r="Z7" s="24" t="s">
        <v>102</v>
      </c>
      <c r="AA7" s="24" t="s">
        <v>102</v>
      </c>
      <c r="AB7" s="24" t="s">
        <v>102</v>
      </c>
      <c r="AC7" s="24">
        <v>105.67</v>
      </c>
      <c r="AD7" s="24" t="s">
        <v>102</v>
      </c>
      <c r="AE7" s="24" t="s">
        <v>102</v>
      </c>
      <c r="AF7" s="24" t="s">
        <v>102</v>
      </c>
      <c r="AG7" s="24" t="s">
        <v>102</v>
      </c>
      <c r="AH7" s="24">
        <v>96.95</v>
      </c>
      <c r="AI7" s="24">
        <v>96.62</v>
      </c>
      <c r="AJ7" s="24" t="s">
        <v>102</v>
      </c>
      <c r="AK7" s="24" t="s">
        <v>102</v>
      </c>
      <c r="AL7" s="24" t="s">
        <v>102</v>
      </c>
      <c r="AM7" s="24" t="s">
        <v>102</v>
      </c>
      <c r="AN7" s="24">
        <v>0</v>
      </c>
      <c r="AO7" s="24" t="s">
        <v>102</v>
      </c>
      <c r="AP7" s="24" t="s">
        <v>102</v>
      </c>
      <c r="AQ7" s="24" t="s">
        <v>102</v>
      </c>
      <c r="AR7" s="24" t="s">
        <v>102</v>
      </c>
      <c r="AS7" s="24">
        <v>91.33</v>
      </c>
      <c r="AT7" s="24">
        <v>111.69</v>
      </c>
      <c r="AU7" s="24" t="s">
        <v>102</v>
      </c>
      <c r="AV7" s="24" t="s">
        <v>102</v>
      </c>
      <c r="AW7" s="24" t="s">
        <v>102</v>
      </c>
      <c r="AX7" s="24" t="s">
        <v>102</v>
      </c>
      <c r="AY7" s="24">
        <v>237</v>
      </c>
      <c r="AZ7" s="24" t="s">
        <v>102</v>
      </c>
      <c r="BA7" s="24" t="s">
        <v>102</v>
      </c>
      <c r="BB7" s="24" t="s">
        <v>102</v>
      </c>
      <c r="BC7" s="24" t="s">
        <v>102</v>
      </c>
      <c r="BD7" s="24">
        <v>126.97</v>
      </c>
      <c r="BE7" s="24">
        <v>111.29</v>
      </c>
      <c r="BF7" s="24" t="s">
        <v>102</v>
      </c>
      <c r="BG7" s="24" t="s">
        <v>102</v>
      </c>
      <c r="BH7" s="24" t="s">
        <v>102</v>
      </c>
      <c r="BI7" s="24" t="s">
        <v>102</v>
      </c>
      <c r="BJ7" s="24">
        <v>461</v>
      </c>
      <c r="BK7" s="24" t="s">
        <v>102</v>
      </c>
      <c r="BL7" s="24" t="s">
        <v>102</v>
      </c>
      <c r="BM7" s="24" t="s">
        <v>102</v>
      </c>
      <c r="BN7" s="24" t="s">
        <v>102</v>
      </c>
      <c r="BO7" s="24">
        <v>338.47</v>
      </c>
      <c r="BP7" s="24">
        <v>349.83</v>
      </c>
      <c r="BQ7" s="24" t="s">
        <v>102</v>
      </c>
      <c r="BR7" s="24" t="s">
        <v>102</v>
      </c>
      <c r="BS7" s="24" t="s">
        <v>102</v>
      </c>
      <c r="BT7" s="24" t="s">
        <v>102</v>
      </c>
      <c r="BU7" s="24">
        <v>47.04</v>
      </c>
      <c r="BV7" s="24" t="s">
        <v>102</v>
      </c>
      <c r="BW7" s="24" t="s">
        <v>102</v>
      </c>
      <c r="BX7" s="24" t="s">
        <v>102</v>
      </c>
      <c r="BY7" s="24" t="s">
        <v>102</v>
      </c>
      <c r="BZ7" s="24">
        <v>56.06</v>
      </c>
      <c r="CA7" s="24">
        <v>53.65</v>
      </c>
      <c r="CB7" s="24" t="s">
        <v>102</v>
      </c>
      <c r="CC7" s="24" t="s">
        <v>102</v>
      </c>
      <c r="CD7" s="24" t="s">
        <v>102</v>
      </c>
      <c r="CE7" s="24" t="s">
        <v>102</v>
      </c>
      <c r="CF7" s="24">
        <v>200.3</v>
      </c>
      <c r="CG7" s="24" t="s">
        <v>102</v>
      </c>
      <c r="CH7" s="24" t="s">
        <v>102</v>
      </c>
      <c r="CI7" s="24" t="s">
        <v>102</v>
      </c>
      <c r="CJ7" s="24" t="s">
        <v>102</v>
      </c>
      <c r="CK7" s="24">
        <v>304.36</v>
      </c>
      <c r="CL7" s="24">
        <v>307.86</v>
      </c>
      <c r="CM7" s="24" t="s">
        <v>102</v>
      </c>
      <c r="CN7" s="24" t="s">
        <v>102</v>
      </c>
      <c r="CO7" s="24" t="s">
        <v>102</v>
      </c>
      <c r="CP7" s="24" t="s">
        <v>102</v>
      </c>
      <c r="CQ7" s="24">
        <v>100</v>
      </c>
      <c r="CR7" s="24" t="s">
        <v>102</v>
      </c>
      <c r="CS7" s="24" t="s">
        <v>102</v>
      </c>
      <c r="CT7" s="24" t="s">
        <v>102</v>
      </c>
      <c r="CU7" s="24" t="s">
        <v>102</v>
      </c>
      <c r="CV7" s="24">
        <v>54.08</v>
      </c>
      <c r="CW7" s="24">
        <v>54.61</v>
      </c>
      <c r="CX7" s="24" t="s">
        <v>102</v>
      </c>
      <c r="CY7" s="24" t="s">
        <v>102</v>
      </c>
      <c r="CZ7" s="24" t="s">
        <v>102</v>
      </c>
      <c r="DA7" s="24" t="s">
        <v>102</v>
      </c>
      <c r="DB7" s="24">
        <v>66.91</v>
      </c>
      <c r="DC7" s="24" t="s">
        <v>102</v>
      </c>
      <c r="DD7" s="24" t="s">
        <v>102</v>
      </c>
      <c r="DE7" s="24" t="s">
        <v>102</v>
      </c>
      <c r="DF7" s="24" t="s">
        <v>102</v>
      </c>
      <c r="DG7" s="24">
        <v>90.57</v>
      </c>
      <c r="DH7" s="24">
        <v>85.31</v>
      </c>
      <c r="DI7" s="24" t="s">
        <v>102</v>
      </c>
      <c r="DJ7" s="24" t="s">
        <v>102</v>
      </c>
      <c r="DK7" s="24" t="s">
        <v>102</v>
      </c>
      <c r="DL7" s="24" t="s">
        <v>102</v>
      </c>
      <c r="DM7" s="24">
        <v>6.57</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2025-02-12T04:56:41Z</cp:lastPrinted>
  <dcterms:created xsi:type="dcterms:W3CDTF">2025-01-24T07:25:25Z</dcterms:created>
  <dcterms:modified xsi:type="dcterms:W3CDTF">2025-02-12T07:26:57Z</dcterms:modified>
  <cp:category/>
</cp:coreProperties>
</file>