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mc:AlternateContent xmlns:mc="http://schemas.openxmlformats.org/markup-compatibility/2006">
    <mc:Choice Requires="x15">
      <x15ac:absPath xmlns:x15ac="http://schemas.microsoft.com/office/spreadsheetml/2010/11/ac" url="Z:\3 財務係\★★★業務データ★★★\05 公営企業\61 公営企業決算統計\R06\03_決算統計関連調査\250120_公営企業に係る経営比較分析表（令和５年度決算）の分析等について（依頼）\★完成版\38 徳之島町（済）\"/>
    </mc:Choice>
  </mc:AlternateContent>
  <xr:revisionPtr revIDLastSave="0" documentId="13_ncr:1_{43A6BA45-17E7-407B-9FCC-7E630AB14CAD}" xr6:coauthVersionLast="36" xr6:coauthVersionMax="36" xr10:uidLastSave="{00000000-0000-0000-0000-000000000000}"/>
  <workbookProtection workbookAlgorithmName="SHA-512" workbookHashValue="04MPAuIP3dXCUFw7re30R7oBIQaAbN2OifsYNE23JOjOMEvp2UREOF5x6ZC9MtTOyU7Ew/W9eC+IudqzQMfyOQ==" workbookSaltValue="AnPacH0m7oo0Swego0KnyA==" workbookSpinCount="100000" lockStructure="1"/>
  <bookViews>
    <workbookView xWindow="0" yWindow="0" windowWidth="23040" windowHeight="921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AL10" i="4" s="1"/>
  <c r="U6" i="5"/>
  <c r="BB8" i="4" s="1"/>
  <c r="T6" i="5"/>
  <c r="S6" i="5"/>
  <c r="AL8" i="4" s="1"/>
  <c r="R6" i="5"/>
  <c r="AD10" i="4" s="1"/>
  <c r="Q6" i="5"/>
  <c r="W10" i="4" s="1"/>
  <c r="P6" i="5"/>
  <c r="O6" i="5"/>
  <c r="I10" i="4" s="1"/>
  <c r="N6" i="5"/>
  <c r="B10" i="4" s="1"/>
  <c r="M6" i="5"/>
  <c r="AD8" i="4" s="1"/>
  <c r="L6" i="5"/>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H86" i="4"/>
  <c r="E86" i="4"/>
  <c r="BB10" i="4"/>
  <c r="P10" i="4"/>
  <c r="AT8" i="4"/>
  <c r="W8" i="4"/>
  <c r="P8" i="4"/>
</calcChain>
</file>

<file path=xl/sharedStrings.xml><?xml version="1.0" encoding="utf-8"?>
<sst xmlns="http://schemas.openxmlformats.org/spreadsheetml/2006/main" count="236" uniqueCount="119">
  <si>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</si>
  <si>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</si>
  <si>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</si>
  <si>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</si>
  <si>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</si>
  <si>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</si>
  <si>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</si>
  <si>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</si>
  <si>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</si>
  <si>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</si>
  <si>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</si>
  <si>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</si>
  <si>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</si>
  <si>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</si>
  <si>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</si>
  <si>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</si>
  <si>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</si>
  <si>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</si>
  <si>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</si>
  <si>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</si>
  <si>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</si>
  <si>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</si>
  <si>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</si>
  <si>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</si>
  <si>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</si>
  <si>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</si>
  <si>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</si>
  <si>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</si>
  <si>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</si>
  <si>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</si>
  <si>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</si>
  <si>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</si>
  <si>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</si>
  <si>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</si>
  <si>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</si>
  <si>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</si>
  <si>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</si>
  <si>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</si>
  <si>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</si>
  <si>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</si>
  <si>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</si>
  <si>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</si>
  <si>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</si>
  <si>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</si>
  <si>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</si>
  <si>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</si>
  <si>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</si>
  <si>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</si>
  <si>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</si>
  <si>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</si>
  <si>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</si>
  <si>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</si>
  <si>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</si>
  <si>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</si>
  <si>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</si>
  <si>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</si>
  <si>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</si>
  <si>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</si>
  <si>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</si>
  <si>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</si>
  <si>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</si>
  <si>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</si>
  <si>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</si>
  <si>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</si>
  <si>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</si>
  <si>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</si>
  <si>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</si>
  <si>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</si>
  <si>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</si>
  <si>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</si>
  <si>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</si>
  <si>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</si>
  <si>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</si>
  <si>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</si>
  <si>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</si>
  <si>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</si>
  <si>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</si>
  <si>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</si>
  <si>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</si>
  <si>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</si>
  <si>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</si>
  <si>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</si>
  <si>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</si>
  <si>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</si>
  <si>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</si>
  <si>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</si>
  <si>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</si>
  <si>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</si>
  <si>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</si>
  <si>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</si>
  <si>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</si>
  <si>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</si>
  <si>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</si>
  <si>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</si>
  <si>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</si>
  <si>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</si>
  <si>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</si>
  <si>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</si>
  <si>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徳之島町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</si>
  <si>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</si>
  <si>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</si>
  <si>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</si>
  <si>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</si>
  <si>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</si>
  <si>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</si>
  <si>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</si>
  <si>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</si>
  <si>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</si>
  <si>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</si>
  <si>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</si>
  <si>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</si>
  <si>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</si>
  <si>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</si>
  <si>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</si>
  <si>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</si>
  <si>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</si>
  <si>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 xml:space="preserve">①収益的収支比率が100％前後を推移しているが、過疎化高齢化による加入者の減少等が予想され、本来使用料で賄わなければならない経費を今後も一般会計からの繰入金に依存していくと予想される。
④企業債残高対事業規模比率は「0」であるが、今後も元利償還金に対して一般会計繰入を行うため「0」で推移すると予想される。
⑤経費回収率が類似団体区分の平均値に比べ低い数値で推移しているため適切な使用料収入の確保及び汚水処理費の削減が必要となる。
⑥汚水処理原価について類似団体平均より高い状況にあるので、汚水維持管理費等削減に努め今後効率的な施設活用が必要である。
⑦施設利用率は高い数値を推移しており、今後も効率的な施設活用に努める。
⑧水洗化率は過去5ヵ年同等の数値であり、処理区域の過疎化で今後大きく推移することはないと考えるが経営効率の観点から引き続き加入促進を図る必要がある。
</t>
    <phoneticPr fontId="4"/>
  </si>
  <si>
    <t>③現在、管渠の更新等は行っておらず、管渠改善率は「0」となっているが、今後の管の更新時期等の到来を見据え、H29年度に劣化状況等を調べる機能診断等を実施し、H30年度に最適整備構想を実施した。今後は機能強化に向け計画策定を実施予定である。</t>
    <phoneticPr fontId="4"/>
  </si>
  <si>
    <t>事業規模が小さく、事業地域が過疎化高齢化が進む地域であることから、適切な使用料収入の確保が難しく、汚水処理費用の削減も難しい状況である。今後、民間委託・合併浄化槽への移行等の検討が必要であ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</si>
</sst>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763-413B-ADF1-EDEAD62B0CC2}"/>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0.02</c:v>
                </c:pt>
                <c:pt idx="1">
                  <c:v>0.25</c:v>
                </c:pt>
                <c:pt idx="2">
                  <c:v>0.05</c:v>
                </c:pt>
                <c:pt idx="3">
                  <c:v>0.03</c:v>
                </c:pt>
                <c:pt idx="4">
                  <c:v>0.03</c:v>
                </c:pt>
              </c:numCache>
            </c:numRef>
          </c:val>
          <c:smooth val="0"/>
          <c:extLst>
            <c:ext xmlns:c16="http://schemas.microsoft.com/office/drawing/2014/chart" uri="{C3380CC4-5D6E-409C-BE32-E72D297353CC}">
              <c16:uniqueId val="{00000001-8763-413B-ADF1-EDEAD62B0CC2}"/>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99.84</c:v>
                </c:pt>
                <c:pt idx="1">
                  <c:v>100.27</c:v>
                </c:pt>
                <c:pt idx="2">
                  <c:v>99.34</c:v>
                </c:pt>
                <c:pt idx="3">
                  <c:v>98.77</c:v>
                </c:pt>
                <c:pt idx="4">
                  <c:v>102.57</c:v>
                </c:pt>
              </c:numCache>
            </c:numRef>
          </c:val>
          <c:extLst>
            <c:ext xmlns:c16="http://schemas.microsoft.com/office/drawing/2014/chart" uri="{C3380CC4-5D6E-409C-BE32-E72D297353CC}">
              <c16:uniqueId val="{00000000-2284-4672-9E44-0C8CF431B74B}"/>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84-4672-9E44-0C8CF431B74B}"/>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544-4339-BCAA-AE8CA9642BC4}"/>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544-4339-BCAA-AE8CA9642BC4}"/>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6C8-4175-B592-548BFEA3243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6C8-4175-B592-548BFEA3243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F6-4111-9CCA-33353F2E065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F6-4111-9CCA-33353F2E065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371-4B33-9588-CB876A24311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371-4B33-9588-CB876A24311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8D-4F05-881C-74418F8942B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826.83</c:v>
                </c:pt>
                <c:pt idx="1">
                  <c:v>867.83</c:v>
                </c:pt>
                <c:pt idx="2">
                  <c:v>791.76</c:v>
                </c:pt>
                <c:pt idx="3">
                  <c:v>900.82</c:v>
                </c:pt>
                <c:pt idx="4">
                  <c:v>839.21</c:v>
                </c:pt>
              </c:numCache>
            </c:numRef>
          </c:val>
          <c:smooth val="0"/>
          <c:extLst>
            <c:ext xmlns:c16="http://schemas.microsoft.com/office/drawing/2014/chart" uri="{C3380CC4-5D6E-409C-BE32-E72D297353CC}">
              <c16:uniqueId val="{00000001-598D-4F05-881C-74418F8942B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12.89</c:v>
                </c:pt>
                <c:pt idx="1">
                  <c:v>19.64</c:v>
                </c:pt>
                <c:pt idx="2">
                  <c:v>15.84</c:v>
                </c:pt>
                <c:pt idx="3">
                  <c:v>15.97</c:v>
                </c:pt>
                <c:pt idx="4">
                  <c:v>14.92</c:v>
                </c:pt>
              </c:numCache>
            </c:numRef>
          </c:val>
          <c:extLst>
            <c:ext xmlns:c16="http://schemas.microsoft.com/office/drawing/2014/chart" uri="{C3380CC4-5D6E-409C-BE32-E72D297353CC}">
              <c16:uniqueId val="{00000000-2146-4F05-9241-456BBDC12782}"/>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57.31</c:v>
                </c:pt>
                <c:pt idx="1">
                  <c:v>57.08</c:v>
                </c:pt>
                <c:pt idx="2">
                  <c:v>56.26</c:v>
                </c:pt>
                <c:pt idx="3">
                  <c:v>52.94</c:v>
                </c:pt>
                <c:pt idx="4">
                  <c:v>52.05</c:v>
                </c:pt>
              </c:numCache>
            </c:numRef>
          </c:val>
          <c:smooth val="0"/>
          <c:extLst>
            <c:ext xmlns:c16="http://schemas.microsoft.com/office/drawing/2014/chart" uri="{C3380CC4-5D6E-409C-BE32-E72D297353CC}">
              <c16:uniqueId val="{00000001-2146-4F05-9241-456BBDC12782}"/>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443.33</c:v>
                </c:pt>
                <c:pt idx="1">
                  <c:v>338.67</c:v>
                </c:pt>
                <c:pt idx="2">
                  <c:v>369.07</c:v>
                </c:pt>
                <c:pt idx="3">
                  <c:v>337</c:v>
                </c:pt>
                <c:pt idx="4">
                  <c:v>313.45</c:v>
                </c:pt>
              </c:numCache>
            </c:numRef>
          </c:val>
          <c:extLst>
            <c:ext xmlns:c16="http://schemas.microsoft.com/office/drawing/2014/chart" uri="{C3380CC4-5D6E-409C-BE32-E72D297353CC}">
              <c16:uniqueId val="{00000000-E320-4A5A-949D-CAE6A2E99671}"/>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273.52</c:v>
                </c:pt>
                <c:pt idx="1">
                  <c:v>274.99</c:v>
                </c:pt>
                <c:pt idx="2">
                  <c:v>282.08999999999997</c:v>
                </c:pt>
                <c:pt idx="3">
                  <c:v>303.27999999999997</c:v>
                </c:pt>
                <c:pt idx="4">
                  <c:v>301.86</c:v>
                </c:pt>
              </c:numCache>
            </c:numRef>
          </c:val>
          <c:smooth val="0"/>
          <c:extLst>
            <c:ext xmlns:c16="http://schemas.microsoft.com/office/drawing/2014/chart" uri="{C3380CC4-5D6E-409C-BE32-E72D297353CC}">
              <c16:uniqueId val="{00000001-E320-4A5A-949D-CAE6A2E99671}"/>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101.49</c:v>
                </c:pt>
                <c:pt idx="1">
                  <c:v>101.49</c:v>
                </c:pt>
                <c:pt idx="2">
                  <c:v>101.49</c:v>
                </c:pt>
                <c:pt idx="3">
                  <c:v>102.99</c:v>
                </c:pt>
                <c:pt idx="4">
                  <c:v>123.88</c:v>
                </c:pt>
              </c:numCache>
            </c:numRef>
          </c:val>
          <c:extLst>
            <c:ext xmlns:c16="http://schemas.microsoft.com/office/drawing/2014/chart" uri="{C3380CC4-5D6E-409C-BE32-E72D297353CC}">
              <c16:uniqueId val="{00000000-00F0-4550-ACEC-6BF360F01C2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50.14</c:v>
                </c:pt>
                <c:pt idx="1">
                  <c:v>54.83</c:v>
                </c:pt>
                <c:pt idx="2">
                  <c:v>66.53</c:v>
                </c:pt>
                <c:pt idx="3">
                  <c:v>52.35</c:v>
                </c:pt>
                <c:pt idx="4">
                  <c:v>46.25</c:v>
                </c:pt>
              </c:numCache>
            </c:numRef>
          </c:val>
          <c:smooth val="0"/>
          <c:extLst>
            <c:ext xmlns:c16="http://schemas.microsoft.com/office/drawing/2014/chart" uri="{C3380CC4-5D6E-409C-BE32-E72D297353CC}">
              <c16:uniqueId val="{00000001-00F0-4550-ACEC-6BF360F01C2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94.03</c:v>
                </c:pt>
                <c:pt idx="1">
                  <c:v>94.03</c:v>
                </c:pt>
                <c:pt idx="2">
                  <c:v>95</c:v>
                </c:pt>
                <c:pt idx="3">
                  <c:v>93.75</c:v>
                </c:pt>
                <c:pt idx="4">
                  <c:v>95.27</c:v>
                </c:pt>
              </c:numCache>
            </c:numRef>
          </c:val>
          <c:extLst>
            <c:ext xmlns:c16="http://schemas.microsoft.com/office/drawing/2014/chart" uri="{C3380CC4-5D6E-409C-BE32-E72D297353CC}">
              <c16:uniqueId val="{00000000-8748-43F8-A001-044BD8A1ED3A}"/>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84.98</c:v>
                </c:pt>
                <c:pt idx="1">
                  <c:v>84.7</c:v>
                </c:pt>
                <c:pt idx="2">
                  <c:v>84.67</c:v>
                </c:pt>
                <c:pt idx="3">
                  <c:v>84.39</c:v>
                </c:pt>
                <c:pt idx="4">
                  <c:v>83.96</c:v>
                </c:pt>
              </c:numCache>
            </c:numRef>
          </c:val>
          <c:smooth val="0"/>
          <c:extLst>
            <c:ext xmlns:c16="http://schemas.microsoft.com/office/drawing/2014/chart" uri="{C3380CC4-5D6E-409C-BE32-E72D297353CC}">
              <c16:uniqueId val="{00000001-8748-43F8-A001-044BD8A1ED3A}"/>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【785.10】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【87.54】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【271.15】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52" zoomScaleNormal="52"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9" t="s">
        <v>0</v>
      </c>
      <c r="C2" s="69"/>
      <c r="D2" s="69"/>
      <c r="E2" s="69"/>
      <c r="F2" s="69"/>
      <c r="G2" s="69"/>
      <c r="H2" s="69"/>
      <c r="I2" s="69"/>
      <c r="J2" s="69"/>
      <c r="K2" s="69"/>
      <c r="L2" s="69"/>
      <c r="M2" s="69"/>
      <c r="N2" s="69"/>
      <c r="O2" s="69"/>
      <c r="P2" s="69"/>
      <c r="Q2" s="69"/>
      <c r="R2" s="69"/>
      <c r="S2" s="69"/>
      <c r="T2" s="69"/>
      <c r="U2" s="69"/>
      <c r="V2" s="69"/>
      <c r="W2" s="69"/>
      <c r="X2" s="69"/>
      <c r="Y2" s="69"/>
      <c r="Z2" s="69"/>
      <c r="AA2" s="69"/>
      <c r="AB2" s="69"/>
      <c r="AC2" s="69"/>
      <c r="AD2" s="69"/>
      <c r="AE2" s="69"/>
      <c r="AF2" s="69"/>
      <c r="AG2" s="69"/>
      <c r="AH2" s="69"/>
      <c r="AI2" s="69"/>
      <c r="AJ2" s="69"/>
      <c r="AK2" s="69"/>
      <c r="AL2" s="69"/>
      <c r="AM2" s="69"/>
      <c r="AN2" s="69"/>
      <c r="AO2" s="69"/>
      <c r="AP2" s="69"/>
      <c r="AQ2" s="69"/>
      <c r="AR2" s="69"/>
      <c r="AS2" s="69"/>
      <c r="AT2" s="69"/>
      <c r="AU2" s="69"/>
      <c r="AV2" s="69"/>
      <c r="AW2" s="69"/>
      <c r="AX2" s="69"/>
      <c r="AY2" s="69"/>
      <c r="AZ2" s="69"/>
      <c r="BA2" s="69"/>
      <c r="BB2" s="69"/>
      <c r="BC2" s="69"/>
      <c r="BD2" s="69"/>
      <c r="BE2" s="69"/>
      <c r="BF2" s="69"/>
      <c r="BG2" s="69"/>
      <c r="BH2" s="69"/>
      <c r="BI2" s="69"/>
      <c r="BJ2" s="69"/>
      <c r="BK2" s="69"/>
      <c r="BL2" s="69"/>
      <c r="BM2" s="69"/>
      <c r="BN2" s="69"/>
      <c r="BO2" s="69"/>
      <c r="BP2" s="69"/>
      <c r="BQ2" s="69"/>
      <c r="BR2" s="69"/>
      <c r="BS2" s="69"/>
      <c r="BT2" s="69"/>
      <c r="BU2" s="69"/>
      <c r="BV2" s="69"/>
      <c r="BW2" s="69"/>
      <c r="BX2" s="69"/>
      <c r="BY2" s="69"/>
      <c r="BZ2" s="69"/>
    </row>
    <row r="3" spans="1:78" ht="9.75" customHeight="1" x14ac:dyDescent="0.15">
      <c r="A3" s="2"/>
      <c r="B3" s="69"/>
      <c r="C3" s="69"/>
      <c r="D3" s="69"/>
      <c r="E3" s="69"/>
      <c r="F3" s="69"/>
      <c r="G3" s="69"/>
      <c r="H3" s="69"/>
      <c r="I3" s="69"/>
      <c r="J3" s="69"/>
      <c r="K3" s="69"/>
      <c r="L3" s="69"/>
      <c r="M3" s="69"/>
      <c r="N3" s="69"/>
      <c r="O3" s="69"/>
      <c r="P3" s="69"/>
      <c r="Q3" s="69"/>
      <c r="R3" s="69"/>
      <c r="S3" s="69"/>
      <c r="T3" s="69"/>
      <c r="U3" s="69"/>
      <c r="V3" s="69"/>
      <c r="W3" s="69"/>
      <c r="X3" s="69"/>
      <c r="Y3" s="69"/>
      <c r="Z3" s="69"/>
      <c r="AA3" s="69"/>
      <c r="AB3" s="69"/>
      <c r="AC3" s="69"/>
      <c r="AD3" s="69"/>
      <c r="AE3" s="69"/>
      <c r="AF3" s="69"/>
      <c r="AG3" s="69"/>
      <c r="AH3" s="69"/>
      <c r="AI3" s="69"/>
      <c r="AJ3" s="69"/>
      <c r="AK3" s="69"/>
      <c r="AL3" s="69"/>
      <c r="AM3" s="69"/>
      <c r="AN3" s="69"/>
      <c r="AO3" s="69"/>
      <c r="AP3" s="69"/>
      <c r="AQ3" s="69"/>
      <c r="AR3" s="69"/>
      <c r="AS3" s="69"/>
      <c r="AT3" s="69"/>
      <c r="AU3" s="69"/>
      <c r="AV3" s="69"/>
      <c r="AW3" s="69"/>
      <c r="AX3" s="69"/>
      <c r="AY3" s="69"/>
      <c r="AZ3" s="69"/>
      <c r="BA3" s="69"/>
      <c r="BB3" s="69"/>
      <c r="BC3" s="69"/>
      <c r="BD3" s="69"/>
      <c r="BE3" s="69"/>
      <c r="BF3" s="69"/>
      <c r="BG3" s="69"/>
      <c r="BH3" s="69"/>
      <c r="BI3" s="69"/>
      <c r="BJ3" s="69"/>
      <c r="BK3" s="69"/>
      <c r="BL3" s="69"/>
      <c r="BM3" s="69"/>
      <c r="BN3" s="69"/>
      <c r="BO3" s="69"/>
      <c r="BP3" s="69"/>
      <c r="BQ3" s="69"/>
      <c r="BR3" s="69"/>
      <c r="BS3" s="69"/>
      <c r="BT3" s="69"/>
      <c r="BU3" s="69"/>
      <c r="BV3" s="69"/>
      <c r="BW3" s="69"/>
      <c r="BX3" s="69"/>
      <c r="BY3" s="69"/>
      <c r="BZ3" s="69"/>
    </row>
    <row r="4" spans="1:78" ht="9.75" customHeight="1" x14ac:dyDescent="0.15">
      <c r="A4" s="2"/>
      <c r="B4" s="69"/>
      <c r="C4" s="69"/>
      <c r="D4" s="69"/>
      <c r="E4" s="69"/>
      <c r="F4" s="69"/>
      <c r="G4" s="69"/>
      <c r="H4" s="69"/>
      <c r="I4" s="69"/>
      <c r="J4" s="69"/>
      <c r="K4" s="69"/>
      <c r="L4" s="69"/>
      <c r="M4" s="69"/>
      <c r="N4" s="69"/>
      <c r="O4" s="69"/>
      <c r="P4" s="69"/>
      <c r="Q4" s="69"/>
      <c r="R4" s="69"/>
      <c r="S4" s="69"/>
      <c r="T4" s="69"/>
      <c r="U4" s="69"/>
      <c r="V4" s="69"/>
      <c r="W4" s="69"/>
      <c r="X4" s="69"/>
      <c r="Y4" s="69"/>
      <c r="Z4" s="69"/>
      <c r="AA4" s="69"/>
      <c r="AB4" s="69"/>
      <c r="AC4" s="69"/>
      <c r="AD4" s="69"/>
      <c r="AE4" s="69"/>
      <c r="AF4" s="69"/>
      <c r="AG4" s="69"/>
      <c r="AH4" s="69"/>
      <c r="AI4" s="69"/>
      <c r="AJ4" s="69"/>
      <c r="AK4" s="69"/>
      <c r="AL4" s="69"/>
      <c r="AM4" s="69"/>
      <c r="AN4" s="69"/>
      <c r="AO4" s="69"/>
      <c r="AP4" s="69"/>
      <c r="AQ4" s="69"/>
      <c r="AR4" s="69"/>
      <c r="AS4" s="69"/>
      <c r="AT4" s="69"/>
      <c r="AU4" s="69"/>
      <c r="AV4" s="69"/>
      <c r="AW4" s="69"/>
      <c r="AX4" s="69"/>
      <c r="AY4" s="69"/>
      <c r="AZ4" s="69"/>
      <c r="BA4" s="69"/>
      <c r="BB4" s="69"/>
      <c r="BC4" s="69"/>
      <c r="BD4" s="69"/>
      <c r="BE4" s="69"/>
      <c r="BF4" s="69"/>
      <c r="BG4" s="69"/>
      <c r="BH4" s="69"/>
      <c r="BI4" s="69"/>
      <c r="BJ4" s="69"/>
      <c r="BK4" s="69"/>
      <c r="BL4" s="69"/>
      <c r="BM4" s="69"/>
      <c r="BN4" s="69"/>
      <c r="BO4" s="69"/>
      <c r="BP4" s="69"/>
      <c r="BQ4" s="69"/>
      <c r="BR4" s="69"/>
      <c r="BS4" s="69"/>
      <c r="BT4" s="69"/>
      <c r="BU4" s="69"/>
      <c r="BV4" s="69"/>
      <c r="BW4" s="69"/>
      <c r="BX4" s="69"/>
      <c r="BY4" s="69"/>
      <c r="BZ4" s="6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0" t="str">
        <f>データ!H6</f>
        <v>鹿児島県　徳之島町</v>
      </c>
      <c r="C6" s="70"/>
      <c r="D6" s="70"/>
      <c r="E6" s="70"/>
      <c r="F6" s="70"/>
      <c r="G6" s="70"/>
      <c r="H6" s="70"/>
      <c r="I6" s="70"/>
      <c r="J6" s="70"/>
      <c r="K6" s="70"/>
      <c r="L6" s="70"/>
      <c r="M6" s="70"/>
      <c r="N6" s="70"/>
      <c r="O6" s="70"/>
      <c r="P6" s="70"/>
      <c r="Q6" s="70"/>
      <c r="R6" s="70"/>
      <c r="S6" s="70"/>
      <c r="T6" s="70"/>
      <c r="U6" s="70"/>
      <c r="V6" s="70"/>
      <c r="W6" s="70"/>
      <c r="X6" s="70"/>
      <c r="Y6" s="70"/>
      <c r="Z6" s="70"/>
      <c r="AA6" s="70"/>
      <c r="AB6" s="70"/>
      <c r="AC6" s="7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9" t="s">
        <v>1</v>
      </c>
      <c r="C7" s="59"/>
      <c r="D7" s="59"/>
      <c r="E7" s="59"/>
      <c r="F7" s="59"/>
      <c r="G7" s="59"/>
      <c r="H7" s="59"/>
      <c r="I7" s="59" t="s">
        <v>2</v>
      </c>
      <c r="J7" s="59"/>
      <c r="K7" s="59"/>
      <c r="L7" s="59"/>
      <c r="M7" s="59"/>
      <c r="N7" s="59"/>
      <c r="O7" s="59"/>
      <c r="P7" s="59" t="s">
        <v>3</v>
      </c>
      <c r="Q7" s="59"/>
      <c r="R7" s="59"/>
      <c r="S7" s="59"/>
      <c r="T7" s="59"/>
      <c r="U7" s="59"/>
      <c r="V7" s="59"/>
      <c r="W7" s="59" t="s">
        <v>4</v>
      </c>
      <c r="X7" s="59"/>
      <c r="Y7" s="59"/>
      <c r="Z7" s="59"/>
      <c r="AA7" s="59"/>
      <c r="AB7" s="59"/>
      <c r="AC7" s="59"/>
      <c r="AD7" s="59" t="s">
        <v>5</v>
      </c>
      <c r="AE7" s="59"/>
      <c r="AF7" s="59"/>
      <c r="AG7" s="59"/>
      <c r="AH7" s="59"/>
      <c r="AI7" s="59"/>
      <c r="AJ7" s="59"/>
      <c r="AK7" s="3"/>
      <c r="AL7" s="59" t="s">
        <v>6</v>
      </c>
      <c r="AM7" s="59"/>
      <c r="AN7" s="59"/>
      <c r="AO7" s="59"/>
      <c r="AP7" s="59"/>
      <c r="AQ7" s="59"/>
      <c r="AR7" s="59"/>
      <c r="AS7" s="59"/>
      <c r="AT7" s="59" t="s">
        <v>7</v>
      </c>
      <c r="AU7" s="59"/>
      <c r="AV7" s="59"/>
      <c r="AW7" s="59"/>
      <c r="AX7" s="59"/>
      <c r="AY7" s="59"/>
      <c r="AZ7" s="59"/>
      <c r="BA7" s="59"/>
      <c r="BB7" s="59" t="s">
        <v>8</v>
      </c>
      <c r="BC7" s="59"/>
      <c r="BD7" s="59"/>
      <c r="BE7" s="59"/>
      <c r="BF7" s="59"/>
      <c r="BG7" s="59"/>
      <c r="BH7" s="59"/>
      <c r="BI7" s="59"/>
      <c r="BJ7" s="3"/>
      <c r="BK7" s="3"/>
      <c r="BL7" s="62" t="s">
        <v>9</v>
      </c>
      <c r="BM7" s="63"/>
      <c r="BN7" s="63"/>
      <c r="BO7" s="63"/>
      <c r="BP7" s="63"/>
      <c r="BQ7" s="63"/>
      <c r="BR7" s="63"/>
      <c r="BS7" s="63"/>
      <c r="BT7" s="63"/>
      <c r="BU7" s="63"/>
      <c r="BV7" s="63"/>
      <c r="BW7" s="63"/>
      <c r="BX7" s="63"/>
      <c r="BY7" s="64"/>
    </row>
    <row r="8" spans="1:78" ht="18.75" customHeight="1" x14ac:dyDescent="0.15">
      <c r="A8" s="2"/>
      <c r="B8" s="65" t="str">
        <f>データ!I6</f>
        <v>法非適用</v>
      </c>
      <c r="C8" s="65"/>
      <c r="D8" s="65"/>
      <c r="E8" s="65"/>
      <c r="F8" s="65"/>
      <c r="G8" s="65"/>
      <c r="H8" s="65"/>
      <c r="I8" s="65" t="str">
        <f>データ!J6</f>
        <v>下水道事業</v>
      </c>
      <c r="J8" s="65"/>
      <c r="K8" s="65"/>
      <c r="L8" s="65"/>
      <c r="M8" s="65"/>
      <c r="N8" s="65"/>
      <c r="O8" s="65"/>
      <c r="P8" s="65" t="str">
        <f>データ!K6</f>
        <v>農業集落排水</v>
      </c>
      <c r="Q8" s="65"/>
      <c r="R8" s="65"/>
      <c r="S8" s="65"/>
      <c r="T8" s="65"/>
      <c r="U8" s="65"/>
      <c r="V8" s="65"/>
      <c r="W8" s="65" t="str">
        <f>データ!L6</f>
        <v>F2</v>
      </c>
      <c r="X8" s="65"/>
      <c r="Y8" s="65"/>
      <c r="Z8" s="65"/>
      <c r="AA8" s="65"/>
      <c r="AB8" s="65"/>
      <c r="AC8" s="65"/>
      <c r="AD8" s="66" t="str">
        <f>データ!$M$6</f>
        <v>非設置</v>
      </c>
      <c r="AE8" s="66"/>
      <c r="AF8" s="66"/>
      <c r="AG8" s="66"/>
      <c r="AH8" s="66"/>
      <c r="AI8" s="66"/>
      <c r="AJ8" s="66"/>
      <c r="AK8" s="3"/>
      <c r="AL8" s="54">
        <f>データ!S6</f>
        <v>10067</v>
      </c>
      <c r="AM8" s="54"/>
      <c r="AN8" s="54"/>
      <c r="AO8" s="54"/>
      <c r="AP8" s="54"/>
      <c r="AQ8" s="54"/>
      <c r="AR8" s="54"/>
      <c r="AS8" s="54"/>
      <c r="AT8" s="53">
        <f>データ!T6</f>
        <v>104.92</v>
      </c>
      <c r="AU8" s="53"/>
      <c r="AV8" s="53"/>
      <c r="AW8" s="53"/>
      <c r="AX8" s="53"/>
      <c r="AY8" s="53"/>
      <c r="AZ8" s="53"/>
      <c r="BA8" s="53"/>
      <c r="BB8" s="53">
        <f>データ!U6</f>
        <v>95.95</v>
      </c>
      <c r="BC8" s="53"/>
      <c r="BD8" s="53"/>
      <c r="BE8" s="53"/>
      <c r="BF8" s="53"/>
      <c r="BG8" s="53"/>
      <c r="BH8" s="53"/>
      <c r="BI8" s="53"/>
      <c r="BJ8" s="3"/>
      <c r="BK8" s="3"/>
      <c r="BL8" s="67" t="s">
        <v>10</v>
      </c>
      <c r="BM8" s="68"/>
      <c r="BN8" s="57" t="s">
        <v>11</v>
      </c>
      <c r="BO8" s="57"/>
      <c r="BP8" s="57"/>
      <c r="BQ8" s="57"/>
      <c r="BR8" s="57"/>
      <c r="BS8" s="57"/>
      <c r="BT8" s="57"/>
      <c r="BU8" s="57"/>
      <c r="BV8" s="57"/>
      <c r="BW8" s="57"/>
      <c r="BX8" s="57"/>
      <c r="BY8" s="58"/>
    </row>
    <row r="9" spans="1:78" ht="18.75" customHeight="1" x14ac:dyDescent="0.15">
      <c r="A9" s="2"/>
      <c r="B9" s="59" t="s">
        <v>12</v>
      </c>
      <c r="C9" s="59"/>
      <c r="D9" s="59"/>
      <c r="E9" s="59"/>
      <c r="F9" s="59"/>
      <c r="G9" s="59"/>
      <c r="H9" s="59"/>
      <c r="I9" s="59" t="s">
        <v>13</v>
      </c>
      <c r="J9" s="59"/>
      <c r="K9" s="59"/>
      <c r="L9" s="59"/>
      <c r="M9" s="59"/>
      <c r="N9" s="59"/>
      <c r="O9" s="59"/>
      <c r="P9" s="59" t="s">
        <v>14</v>
      </c>
      <c r="Q9" s="59"/>
      <c r="R9" s="59"/>
      <c r="S9" s="59"/>
      <c r="T9" s="59"/>
      <c r="U9" s="59"/>
      <c r="V9" s="59"/>
      <c r="W9" s="59" t="s">
        <v>15</v>
      </c>
      <c r="X9" s="59"/>
      <c r="Y9" s="59"/>
      <c r="Z9" s="59"/>
      <c r="AA9" s="59"/>
      <c r="AB9" s="59"/>
      <c r="AC9" s="59"/>
      <c r="AD9" s="59" t="s">
        <v>16</v>
      </c>
      <c r="AE9" s="59"/>
      <c r="AF9" s="59"/>
      <c r="AG9" s="59"/>
      <c r="AH9" s="59"/>
      <c r="AI9" s="59"/>
      <c r="AJ9" s="59"/>
      <c r="AK9" s="3"/>
      <c r="AL9" s="59" t="s">
        <v>17</v>
      </c>
      <c r="AM9" s="59"/>
      <c r="AN9" s="59"/>
      <c r="AO9" s="59"/>
      <c r="AP9" s="59"/>
      <c r="AQ9" s="59"/>
      <c r="AR9" s="59"/>
      <c r="AS9" s="59"/>
      <c r="AT9" s="59" t="s">
        <v>18</v>
      </c>
      <c r="AU9" s="59"/>
      <c r="AV9" s="59"/>
      <c r="AW9" s="59"/>
      <c r="AX9" s="59"/>
      <c r="AY9" s="59"/>
      <c r="AZ9" s="59"/>
      <c r="BA9" s="59"/>
      <c r="BB9" s="59" t="s">
        <v>19</v>
      </c>
      <c r="BC9" s="59"/>
      <c r="BD9" s="59"/>
      <c r="BE9" s="59"/>
      <c r="BF9" s="59"/>
      <c r="BG9" s="59"/>
      <c r="BH9" s="59"/>
      <c r="BI9" s="59"/>
      <c r="BJ9" s="3"/>
      <c r="BK9" s="3"/>
      <c r="BL9" s="60" t="s">
        <v>20</v>
      </c>
      <c r="BM9" s="61"/>
      <c r="BN9" s="51" t="s">
        <v>21</v>
      </c>
      <c r="BO9" s="51"/>
      <c r="BP9" s="51"/>
      <c r="BQ9" s="51"/>
      <c r="BR9" s="51"/>
      <c r="BS9" s="51"/>
      <c r="BT9" s="51"/>
      <c r="BU9" s="51"/>
      <c r="BV9" s="51"/>
      <c r="BW9" s="51"/>
      <c r="BX9" s="51"/>
      <c r="BY9" s="52"/>
    </row>
    <row r="10" spans="1:78" ht="18.75" customHeight="1" x14ac:dyDescent="0.15">
      <c r="A10" s="2"/>
      <c r="B10" s="53" t="str">
        <f>データ!N6</f>
        <v>-</v>
      </c>
      <c r="C10" s="53"/>
      <c r="D10" s="53"/>
      <c r="E10" s="53"/>
      <c r="F10" s="53"/>
      <c r="G10" s="53"/>
      <c r="H10" s="53"/>
      <c r="I10" s="53" t="str">
        <f>データ!O6</f>
        <v>該当数値なし</v>
      </c>
      <c r="J10" s="53"/>
      <c r="K10" s="53"/>
      <c r="L10" s="53"/>
      <c r="M10" s="53"/>
      <c r="N10" s="53"/>
      <c r="O10" s="53"/>
      <c r="P10" s="53">
        <f>データ!P6</f>
        <v>1.51</v>
      </c>
      <c r="Q10" s="53"/>
      <c r="R10" s="53"/>
      <c r="S10" s="53"/>
      <c r="T10" s="53"/>
      <c r="U10" s="53"/>
      <c r="V10" s="53"/>
      <c r="W10" s="53">
        <f>データ!Q6</f>
        <v>100</v>
      </c>
      <c r="X10" s="53"/>
      <c r="Y10" s="53"/>
      <c r="Z10" s="53"/>
      <c r="AA10" s="53"/>
      <c r="AB10" s="53"/>
      <c r="AC10" s="53"/>
      <c r="AD10" s="54">
        <f>データ!R6</f>
        <v>2600</v>
      </c>
      <c r="AE10" s="54"/>
      <c r="AF10" s="54"/>
      <c r="AG10" s="54"/>
      <c r="AH10" s="54"/>
      <c r="AI10" s="54"/>
      <c r="AJ10" s="54"/>
      <c r="AK10" s="2"/>
      <c r="AL10" s="54">
        <f>データ!V6</f>
        <v>148</v>
      </c>
      <c r="AM10" s="54"/>
      <c r="AN10" s="54"/>
      <c r="AO10" s="54"/>
      <c r="AP10" s="54"/>
      <c r="AQ10" s="54"/>
      <c r="AR10" s="54"/>
      <c r="AS10" s="54"/>
      <c r="AT10" s="53">
        <f>データ!W6</f>
        <v>0.09</v>
      </c>
      <c r="AU10" s="53"/>
      <c r="AV10" s="53"/>
      <c r="AW10" s="53"/>
      <c r="AX10" s="53"/>
      <c r="AY10" s="53"/>
      <c r="AZ10" s="53"/>
      <c r="BA10" s="53"/>
      <c r="BB10" s="53">
        <f>データ!X6</f>
        <v>1644.44</v>
      </c>
      <c r="BC10" s="53"/>
      <c r="BD10" s="53"/>
      <c r="BE10" s="53"/>
      <c r="BF10" s="53"/>
      <c r="BG10" s="53"/>
      <c r="BH10" s="53"/>
      <c r="BI10" s="53"/>
      <c r="BJ10" s="2"/>
      <c r="BK10" s="2"/>
      <c r="BL10" s="55" t="s">
        <v>22</v>
      </c>
      <c r="BM10" s="56"/>
      <c r="BN10" s="44" t="s">
        <v>23</v>
      </c>
      <c r="BO10" s="44"/>
      <c r="BP10" s="44"/>
      <c r="BQ10" s="44"/>
      <c r="BR10" s="44"/>
      <c r="BS10" s="44"/>
      <c r="BT10" s="44"/>
      <c r="BU10" s="44"/>
      <c r="BV10" s="44"/>
      <c r="BW10" s="44"/>
      <c r="BX10" s="44"/>
      <c r="BY10" s="4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6" t="s">
        <v>24</v>
      </c>
      <c r="BM11" s="46"/>
      <c r="BN11" s="46"/>
      <c r="BO11" s="46"/>
      <c r="BP11" s="46"/>
      <c r="BQ11" s="46"/>
      <c r="BR11" s="46"/>
      <c r="BS11" s="46"/>
      <c r="BT11" s="46"/>
      <c r="BU11" s="46"/>
      <c r="BV11" s="46"/>
      <c r="BW11" s="46"/>
      <c r="BX11" s="46"/>
      <c r="BY11" s="46"/>
      <c r="BZ11" s="4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6"/>
      <c r="BM12" s="46"/>
      <c r="BN12" s="46"/>
      <c r="BO12" s="46"/>
      <c r="BP12" s="46"/>
      <c r="BQ12" s="46"/>
      <c r="BR12" s="46"/>
      <c r="BS12" s="46"/>
      <c r="BT12" s="46"/>
      <c r="BU12" s="46"/>
      <c r="BV12" s="46"/>
      <c r="BW12" s="46"/>
      <c r="BX12" s="46"/>
      <c r="BY12" s="46"/>
      <c r="BZ12" s="4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7"/>
      <c r="BM13" s="47"/>
      <c r="BN13" s="47"/>
      <c r="BO13" s="47"/>
      <c r="BP13" s="47"/>
      <c r="BQ13" s="47"/>
      <c r="BR13" s="47"/>
      <c r="BS13" s="47"/>
      <c r="BT13" s="47"/>
      <c r="BU13" s="47"/>
      <c r="BV13" s="47"/>
      <c r="BW13" s="47"/>
      <c r="BX13" s="47"/>
      <c r="BY13" s="47"/>
      <c r="BZ13" s="47"/>
    </row>
    <row r="14" spans="1:78" ht="13.5" customHeight="1" x14ac:dyDescent="0.15">
      <c r="A14" s="2"/>
      <c r="B14" s="48" t="s">
        <v>25</v>
      </c>
      <c r="C14" s="49"/>
      <c r="D14" s="49"/>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50"/>
      <c r="BK14" s="2"/>
      <c r="BL14" s="37" t="s">
        <v>26</v>
      </c>
      <c r="BM14" s="38"/>
      <c r="BN14" s="38"/>
      <c r="BO14" s="38"/>
      <c r="BP14" s="38"/>
      <c r="BQ14" s="38"/>
      <c r="BR14" s="38"/>
      <c r="BS14" s="38"/>
      <c r="BT14" s="38"/>
      <c r="BU14" s="38"/>
      <c r="BV14" s="38"/>
      <c r="BW14" s="38"/>
      <c r="BX14" s="38"/>
      <c r="BY14" s="38"/>
      <c r="BZ14" s="39"/>
    </row>
    <row r="15" spans="1:78" ht="13.5" customHeight="1" x14ac:dyDescent="0.15">
      <c r="A15" s="2"/>
      <c r="B15" s="34"/>
      <c r="C15" s="35"/>
      <c r="D15" s="35"/>
      <c r="E15" s="35"/>
      <c r="F15" s="35"/>
      <c r="G15" s="35"/>
      <c r="H15" s="35"/>
      <c r="I15" s="35"/>
      <c r="J15" s="35"/>
      <c r="K15" s="35"/>
      <c r="L15" s="35"/>
      <c r="M15" s="35"/>
      <c r="N15" s="35"/>
      <c r="O15" s="35"/>
      <c r="P15" s="35"/>
      <c r="Q15" s="35"/>
      <c r="R15" s="35"/>
      <c r="S15" s="35"/>
      <c r="T15" s="35"/>
      <c r="U15" s="35"/>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6"/>
      <c r="BK15" s="2"/>
      <c r="BL15" s="40"/>
      <c r="BM15" s="41"/>
      <c r="BN15" s="41"/>
      <c r="BO15" s="41"/>
      <c r="BP15" s="41"/>
      <c r="BQ15" s="41"/>
      <c r="BR15" s="41"/>
      <c r="BS15" s="41"/>
      <c r="BT15" s="41"/>
      <c r="BU15" s="41"/>
      <c r="BV15" s="41"/>
      <c r="BW15" s="41"/>
      <c r="BX15" s="41"/>
      <c r="BY15" s="41"/>
      <c r="BZ15" s="42"/>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8" t="s">
        <v>116</v>
      </c>
      <c r="BM16" s="29"/>
      <c r="BN16" s="29"/>
      <c r="BO16" s="29"/>
      <c r="BP16" s="29"/>
      <c r="BQ16" s="29"/>
      <c r="BR16" s="29"/>
      <c r="BS16" s="29"/>
      <c r="BT16" s="29"/>
      <c r="BU16" s="29"/>
      <c r="BV16" s="29"/>
      <c r="BW16" s="29"/>
      <c r="BX16" s="29"/>
      <c r="BY16" s="29"/>
      <c r="BZ16" s="30"/>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8"/>
      <c r="BM17" s="29"/>
      <c r="BN17" s="29"/>
      <c r="BO17" s="29"/>
      <c r="BP17" s="29"/>
      <c r="BQ17" s="29"/>
      <c r="BR17" s="29"/>
      <c r="BS17" s="29"/>
      <c r="BT17" s="29"/>
      <c r="BU17" s="29"/>
      <c r="BV17" s="29"/>
      <c r="BW17" s="29"/>
      <c r="BX17" s="29"/>
      <c r="BY17" s="29"/>
      <c r="BZ17" s="30"/>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8"/>
      <c r="BM18" s="29"/>
      <c r="BN18" s="29"/>
      <c r="BO18" s="29"/>
      <c r="BP18" s="29"/>
      <c r="BQ18" s="29"/>
      <c r="BR18" s="29"/>
      <c r="BS18" s="29"/>
      <c r="BT18" s="29"/>
      <c r="BU18" s="29"/>
      <c r="BV18" s="29"/>
      <c r="BW18" s="29"/>
      <c r="BX18" s="29"/>
      <c r="BY18" s="29"/>
      <c r="BZ18" s="30"/>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8"/>
      <c r="BM19" s="29"/>
      <c r="BN19" s="29"/>
      <c r="BO19" s="29"/>
      <c r="BP19" s="29"/>
      <c r="BQ19" s="29"/>
      <c r="BR19" s="29"/>
      <c r="BS19" s="29"/>
      <c r="BT19" s="29"/>
      <c r="BU19" s="29"/>
      <c r="BV19" s="29"/>
      <c r="BW19" s="29"/>
      <c r="BX19" s="29"/>
      <c r="BY19" s="29"/>
      <c r="BZ19" s="30"/>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8"/>
      <c r="BM20" s="29"/>
      <c r="BN20" s="29"/>
      <c r="BO20" s="29"/>
      <c r="BP20" s="29"/>
      <c r="BQ20" s="29"/>
      <c r="BR20" s="29"/>
      <c r="BS20" s="29"/>
      <c r="BT20" s="29"/>
      <c r="BU20" s="29"/>
      <c r="BV20" s="29"/>
      <c r="BW20" s="29"/>
      <c r="BX20" s="29"/>
      <c r="BY20" s="29"/>
      <c r="BZ20" s="30"/>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8"/>
      <c r="BM21" s="29"/>
      <c r="BN21" s="29"/>
      <c r="BO21" s="29"/>
      <c r="BP21" s="29"/>
      <c r="BQ21" s="29"/>
      <c r="BR21" s="29"/>
      <c r="BS21" s="29"/>
      <c r="BT21" s="29"/>
      <c r="BU21" s="29"/>
      <c r="BV21" s="29"/>
      <c r="BW21" s="29"/>
      <c r="BX21" s="29"/>
      <c r="BY21" s="29"/>
      <c r="BZ21" s="30"/>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8"/>
      <c r="BM22" s="29"/>
      <c r="BN22" s="29"/>
      <c r="BO22" s="29"/>
      <c r="BP22" s="29"/>
      <c r="BQ22" s="29"/>
      <c r="BR22" s="29"/>
      <c r="BS22" s="29"/>
      <c r="BT22" s="29"/>
      <c r="BU22" s="29"/>
      <c r="BV22" s="29"/>
      <c r="BW22" s="29"/>
      <c r="BX22" s="29"/>
      <c r="BY22" s="29"/>
      <c r="BZ22" s="30"/>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8"/>
      <c r="BM23" s="29"/>
      <c r="BN23" s="29"/>
      <c r="BO23" s="29"/>
      <c r="BP23" s="29"/>
      <c r="BQ23" s="29"/>
      <c r="BR23" s="29"/>
      <c r="BS23" s="29"/>
      <c r="BT23" s="29"/>
      <c r="BU23" s="29"/>
      <c r="BV23" s="29"/>
      <c r="BW23" s="29"/>
      <c r="BX23" s="29"/>
      <c r="BY23" s="29"/>
      <c r="BZ23" s="30"/>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8"/>
      <c r="BM24" s="29"/>
      <c r="BN24" s="29"/>
      <c r="BO24" s="29"/>
      <c r="BP24" s="29"/>
      <c r="BQ24" s="29"/>
      <c r="BR24" s="29"/>
      <c r="BS24" s="29"/>
      <c r="BT24" s="29"/>
      <c r="BU24" s="29"/>
      <c r="BV24" s="29"/>
      <c r="BW24" s="29"/>
      <c r="BX24" s="29"/>
      <c r="BY24" s="29"/>
      <c r="BZ24" s="30"/>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8"/>
      <c r="BM25" s="29"/>
      <c r="BN25" s="29"/>
      <c r="BO25" s="29"/>
      <c r="BP25" s="29"/>
      <c r="BQ25" s="29"/>
      <c r="BR25" s="29"/>
      <c r="BS25" s="29"/>
      <c r="BT25" s="29"/>
      <c r="BU25" s="29"/>
      <c r="BV25" s="29"/>
      <c r="BW25" s="29"/>
      <c r="BX25" s="29"/>
      <c r="BY25" s="29"/>
      <c r="BZ25" s="30"/>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8"/>
      <c r="BM26" s="29"/>
      <c r="BN26" s="29"/>
      <c r="BO26" s="29"/>
      <c r="BP26" s="29"/>
      <c r="BQ26" s="29"/>
      <c r="BR26" s="29"/>
      <c r="BS26" s="29"/>
      <c r="BT26" s="29"/>
      <c r="BU26" s="29"/>
      <c r="BV26" s="29"/>
      <c r="BW26" s="29"/>
      <c r="BX26" s="29"/>
      <c r="BY26" s="29"/>
      <c r="BZ26" s="30"/>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8"/>
      <c r="BM27" s="29"/>
      <c r="BN27" s="29"/>
      <c r="BO27" s="29"/>
      <c r="BP27" s="29"/>
      <c r="BQ27" s="29"/>
      <c r="BR27" s="29"/>
      <c r="BS27" s="29"/>
      <c r="BT27" s="29"/>
      <c r="BU27" s="29"/>
      <c r="BV27" s="29"/>
      <c r="BW27" s="29"/>
      <c r="BX27" s="29"/>
      <c r="BY27" s="29"/>
      <c r="BZ27" s="30"/>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8"/>
      <c r="BM28" s="29"/>
      <c r="BN28" s="29"/>
      <c r="BO28" s="29"/>
      <c r="BP28" s="29"/>
      <c r="BQ28" s="29"/>
      <c r="BR28" s="29"/>
      <c r="BS28" s="29"/>
      <c r="BT28" s="29"/>
      <c r="BU28" s="29"/>
      <c r="BV28" s="29"/>
      <c r="BW28" s="29"/>
      <c r="BX28" s="29"/>
      <c r="BY28" s="29"/>
      <c r="BZ28" s="30"/>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8"/>
      <c r="BM29" s="29"/>
      <c r="BN29" s="29"/>
      <c r="BO29" s="29"/>
      <c r="BP29" s="29"/>
      <c r="BQ29" s="29"/>
      <c r="BR29" s="29"/>
      <c r="BS29" s="29"/>
      <c r="BT29" s="29"/>
      <c r="BU29" s="29"/>
      <c r="BV29" s="29"/>
      <c r="BW29" s="29"/>
      <c r="BX29" s="29"/>
      <c r="BY29" s="29"/>
      <c r="BZ29" s="30"/>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8"/>
      <c r="BM30" s="29"/>
      <c r="BN30" s="29"/>
      <c r="BO30" s="29"/>
      <c r="BP30" s="29"/>
      <c r="BQ30" s="29"/>
      <c r="BR30" s="29"/>
      <c r="BS30" s="29"/>
      <c r="BT30" s="29"/>
      <c r="BU30" s="29"/>
      <c r="BV30" s="29"/>
      <c r="BW30" s="29"/>
      <c r="BX30" s="29"/>
      <c r="BY30" s="29"/>
      <c r="BZ30" s="30"/>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8"/>
      <c r="BM31" s="29"/>
      <c r="BN31" s="29"/>
      <c r="BO31" s="29"/>
      <c r="BP31" s="29"/>
      <c r="BQ31" s="29"/>
      <c r="BR31" s="29"/>
      <c r="BS31" s="29"/>
      <c r="BT31" s="29"/>
      <c r="BU31" s="29"/>
      <c r="BV31" s="29"/>
      <c r="BW31" s="29"/>
      <c r="BX31" s="29"/>
      <c r="BY31" s="29"/>
      <c r="BZ31" s="30"/>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8"/>
      <c r="BM32" s="29"/>
      <c r="BN32" s="29"/>
      <c r="BO32" s="29"/>
      <c r="BP32" s="29"/>
      <c r="BQ32" s="29"/>
      <c r="BR32" s="29"/>
      <c r="BS32" s="29"/>
      <c r="BT32" s="29"/>
      <c r="BU32" s="29"/>
      <c r="BV32" s="29"/>
      <c r="BW32" s="29"/>
      <c r="BX32" s="29"/>
      <c r="BY32" s="29"/>
      <c r="BZ32" s="30"/>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8"/>
      <c r="BM33" s="29"/>
      <c r="BN33" s="29"/>
      <c r="BO33" s="29"/>
      <c r="BP33" s="29"/>
      <c r="BQ33" s="29"/>
      <c r="BR33" s="29"/>
      <c r="BS33" s="29"/>
      <c r="BT33" s="29"/>
      <c r="BU33" s="29"/>
      <c r="BV33" s="29"/>
      <c r="BW33" s="29"/>
      <c r="BX33" s="29"/>
      <c r="BY33" s="29"/>
      <c r="BZ33" s="30"/>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8"/>
      <c r="BM34" s="29"/>
      <c r="BN34" s="29"/>
      <c r="BO34" s="29"/>
      <c r="BP34" s="29"/>
      <c r="BQ34" s="29"/>
      <c r="BR34" s="29"/>
      <c r="BS34" s="29"/>
      <c r="BT34" s="29"/>
      <c r="BU34" s="29"/>
      <c r="BV34" s="29"/>
      <c r="BW34" s="29"/>
      <c r="BX34" s="29"/>
      <c r="BY34" s="29"/>
      <c r="BZ34" s="30"/>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8"/>
      <c r="BM35" s="29"/>
      <c r="BN35" s="29"/>
      <c r="BO35" s="29"/>
      <c r="BP35" s="29"/>
      <c r="BQ35" s="29"/>
      <c r="BR35" s="29"/>
      <c r="BS35" s="29"/>
      <c r="BT35" s="29"/>
      <c r="BU35" s="29"/>
      <c r="BV35" s="29"/>
      <c r="BW35" s="29"/>
      <c r="BX35" s="29"/>
      <c r="BY35" s="29"/>
      <c r="BZ35" s="30"/>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8"/>
      <c r="BM36" s="29"/>
      <c r="BN36" s="29"/>
      <c r="BO36" s="29"/>
      <c r="BP36" s="29"/>
      <c r="BQ36" s="29"/>
      <c r="BR36" s="29"/>
      <c r="BS36" s="29"/>
      <c r="BT36" s="29"/>
      <c r="BU36" s="29"/>
      <c r="BV36" s="29"/>
      <c r="BW36" s="29"/>
      <c r="BX36" s="29"/>
      <c r="BY36" s="29"/>
      <c r="BZ36" s="30"/>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8"/>
      <c r="BM37" s="29"/>
      <c r="BN37" s="29"/>
      <c r="BO37" s="29"/>
      <c r="BP37" s="29"/>
      <c r="BQ37" s="29"/>
      <c r="BR37" s="29"/>
      <c r="BS37" s="29"/>
      <c r="BT37" s="29"/>
      <c r="BU37" s="29"/>
      <c r="BV37" s="29"/>
      <c r="BW37" s="29"/>
      <c r="BX37" s="29"/>
      <c r="BY37" s="29"/>
      <c r="BZ37" s="30"/>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8"/>
      <c r="BM38" s="29"/>
      <c r="BN38" s="29"/>
      <c r="BO38" s="29"/>
      <c r="BP38" s="29"/>
      <c r="BQ38" s="29"/>
      <c r="BR38" s="29"/>
      <c r="BS38" s="29"/>
      <c r="BT38" s="29"/>
      <c r="BU38" s="29"/>
      <c r="BV38" s="29"/>
      <c r="BW38" s="29"/>
      <c r="BX38" s="29"/>
      <c r="BY38" s="29"/>
      <c r="BZ38" s="30"/>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8"/>
      <c r="BM39" s="29"/>
      <c r="BN39" s="29"/>
      <c r="BO39" s="29"/>
      <c r="BP39" s="29"/>
      <c r="BQ39" s="29"/>
      <c r="BR39" s="29"/>
      <c r="BS39" s="29"/>
      <c r="BT39" s="29"/>
      <c r="BU39" s="29"/>
      <c r="BV39" s="29"/>
      <c r="BW39" s="29"/>
      <c r="BX39" s="29"/>
      <c r="BY39" s="29"/>
      <c r="BZ39" s="30"/>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8"/>
      <c r="BM40" s="29"/>
      <c r="BN40" s="29"/>
      <c r="BO40" s="29"/>
      <c r="BP40" s="29"/>
      <c r="BQ40" s="29"/>
      <c r="BR40" s="29"/>
      <c r="BS40" s="29"/>
      <c r="BT40" s="29"/>
      <c r="BU40" s="29"/>
      <c r="BV40" s="29"/>
      <c r="BW40" s="29"/>
      <c r="BX40" s="29"/>
      <c r="BY40" s="29"/>
      <c r="BZ40" s="30"/>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8"/>
      <c r="BM41" s="29"/>
      <c r="BN41" s="29"/>
      <c r="BO41" s="29"/>
      <c r="BP41" s="29"/>
      <c r="BQ41" s="29"/>
      <c r="BR41" s="29"/>
      <c r="BS41" s="29"/>
      <c r="BT41" s="29"/>
      <c r="BU41" s="29"/>
      <c r="BV41" s="29"/>
      <c r="BW41" s="29"/>
      <c r="BX41" s="29"/>
      <c r="BY41" s="29"/>
      <c r="BZ41" s="30"/>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8"/>
      <c r="BM42" s="29"/>
      <c r="BN42" s="29"/>
      <c r="BO42" s="29"/>
      <c r="BP42" s="29"/>
      <c r="BQ42" s="29"/>
      <c r="BR42" s="29"/>
      <c r="BS42" s="29"/>
      <c r="BT42" s="29"/>
      <c r="BU42" s="29"/>
      <c r="BV42" s="29"/>
      <c r="BW42" s="29"/>
      <c r="BX42" s="29"/>
      <c r="BY42" s="29"/>
      <c r="BZ42" s="30"/>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8"/>
      <c r="BM43" s="29"/>
      <c r="BN43" s="29"/>
      <c r="BO43" s="29"/>
      <c r="BP43" s="29"/>
      <c r="BQ43" s="29"/>
      <c r="BR43" s="29"/>
      <c r="BS43" s="29"/>
      <c r="BT43" s="29"/>
      <c r="BU43" s="29"/>
      <c r="BV43" s="29"/>
      <c r="BW43" s="29"/>
      <c r="BX43" s="29"/>
      <c r="BY43" s="29"/>
      <c r="BZ43" s="30"/>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1"/>
      <c r="BM44" s="32"/>
      <c r="BN44" s="32"/>
      <c r="BO44" s="32"/>
      <c r="BP44" s="32"/>
      <c r="BQ44" s="32"/>
      <c r="BR44" s="32"/>
      <c r="BS44" s="32"/>
      <c r="BT44" s="32"/>
      <c r="BU44" s="32"/>
      <c r="BV44" s="32"/>
      <c r="BW44" s="32"/>
      <c r="BX44" s="32"/>
      <c r="BY44" s="32"/>
      <c r="BZ44" s="33"/>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7" t="s">
        <v>27</v>
      </c>
      <c r="BM45" s="38"/>
      <c r="BN45" s="38"/>
      <c r="BO45" s="38"/>
      <c r="BP45" s="38"/>
      <c r="BQ45" s="38"/>
      <c r="BR45" s="38"/>
      <c r="BS45" s="38"/>
      <c r="BT45" s="38"/>
      <c r="BU45" s="38"/>
      <c r="BV45" s="38"/>
      <c r="BW45" s="38"/>
      <c r="BX45" s="38"/>
      <c r="BY45" s="38"/>
      <c r="BZ45" s="39"/>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0"/>
      <c r="BM46" s="41"/>
      <c r="BN46" s="41"/>
      <c r="BO46" s="41"/>
      <c r="BP46" s="41"/>
      <c r="BQ46" s="41"/>
      <c r="BR46" s="41"/>
      <c r="BS46" s="41"/>
      <c r="BT46" s="41"/>
      <c r="BU46" s="41"/>
      <c r="BV46" s="41"/>
      <c r="BW46" s="41"/>
      <c r="BX46" s="41"/>
      <c r="BY46" s="41"/>
      <c r="BZ46" s="42"/>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8" t="s">
        <v>117</v>
      </c>
      <c r="BM47" s="29"/>
      <c r="BN47" s="29"/>
      <c r="BO47" s="29"/>
      <c r="BP47" s="29"/>
      <c r="BQ47" s="29"/>
      <c r="BR47" s="29"/>
      <c r="BS47" s="29"/>
      <c r="BT47" s="29"/>
      <c r="BU47" s="29"/>
      <c r="BV47" s="29"/>
      <c r="BW47" s="29"/>
      <c r="BX47" s="29"/>
      <c r="BY47" s="29"/>
      <c r="BZ47" s="30"/>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8"/>
      <c r="BM48" s="29"/>
      <c r="BN48" s="29"/>
      <c r="BO48" s="29"/>
      <c r="BP48" s="29"/>
      <c r="BQ48" s="29"/>
      <c r="BR48" s="29"/>
      <c r="BS48" s="29"/>
      <c r="BT48" s="29"/>
      <c r="BU48" s="29"/>
      <c r="BV48" s="29"/>
      <c r="BW48" s="29"/>
      <c r="BX48" s="29"/>
      <c r="BY48" s="29"/>
      <c r="BZ48" s="30"/>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8"/>
      <c r="BM49" s="29"/>
      <c r="BN49" s="29"/>
      <c r="BO49" s="29"/>
      <c r="BP49" s="29"/>
      <c r="BQ49" s="29"/>
      <c r="BR49" s="29"/>
      <c r="BS49" s="29"/>
      <c r="BT49" s="29"/>
      <c r="BU49" s="29"/>
      <c r="BV49" s="29"/>
      <c r="BW49" s="29"/>
      <c r="BX49" s="29"/>
      <c r="BY49" s="29"/>
      <c r="BZ49" s="30"/>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8"/>
      <c r="BM50" s="29"/>
      <c r="BN50" s="29"/>
      <c r="BO50" s="29"/>
      <c r="BP50" s="29"/>
      <c r="BQ50" s="29"/>
      <c r="BR50" s="29"/>
      <c r="BS50" s="29"/>
      <c r="BT50" s="29"/>
      <c r="BU50" s="29"/>
      <c r="BV50" s="29"/>
      <c r="BW50" s="29"/>
      <c r="BX50" s="29"/>
      <c r="BY50" s="29"/>
      <c r="BZ50" s="30"/>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8"/>
      <c r="BM51" s="29"/>
      <c r="BN51" s="29"/>
      <c r="BO51" s="29"/>
      <c r="BP51" s="29"/>
      <c r="BQ51" s="29"/>
      <c r="BR51" s="29"/>
      <c r="BS51" s="29"/>
      <c r="BT51" s="29"/>
      <c r="BU51" s="29"/>
      <c r="BV51" s="29"/>
      <c r="BW51" s="29"/>
      <c r="BX51" s="29"/>
      <c r="BY51" s="29"/>
      <c r="BZ51" s="30"/>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8"/>
      <c r="BM52" s="29"/>
      <c r="BN52" s="29"/>
      <c r="BO52" s="29"/>
      <c r="BP52" s="29"/>
      <c r="BQ52" s="29"/>
      <c r="BR52" s="29"/>
      <c r="BS52" s="29"/>
      <c r="BT52" s="29"/>
      <c r="BU52" s="29"/>
      <c r="BV52" s="29"/>
      <c r="BW52" s="29"/>
      <c r="BX52" s="29"/>
      <c r="BY52" s="29"/>
      <c r="BZ52" s="30"/>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8"/>
      <c r="BM53" s="29"/>
      <c r="BN53" s="29"/>
      <c r="BO53" s="29"/>
      <c r="BP53" s="29"/>
      <c r="BQ53" s="29"/>
      <c r="BR53" s="29"/>
      <c r="BS53" s="29"/>
      <c r="BT53" s="29"/>
      <c r="BU53" s="29"/>
      <c r="BV53" s="29"/>
      <c r="BW53" s="29"/>
      <c r="BX53" s="29"/>
      <c r="BY53" s="29"/>
      <c r="BZ53" s="30"/>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8"/>
      <c r="BM54" s="29"/>
      <c r="BN54" s="29"/>
      <c r="BO54" s="29"/>
      <c r="BP54" s="29"/>
      <c r="BQ54" s="29"/>
      <c r="BR54" s="29"/>
      <c r="BS54" s="29"/>
      <c r="BT54" s="29"/>
      <c r="BU54" s="29"/>
      <c r="BV54" s="29"/>
      <c r="BW54" s="29"/>
      <c r="BX54" s="29"/>
      <c r="BY54" s="29"/>
      <c r="BZ54" s="30"/>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8"/>
      <c r="BM55" s="29"/>
      <c r="BN55" s="29"/>
      <c r="BO55" s="29"/>
      <c r="BP55" s="29"/>
      <c r="BQ55" s="29"/>
      <c r="BR55" s="29"/>
      <c r="BS55" s="29"/>
      <c r="BT55" s="29"/>
      <c r="BU55" s="29"/>
      <c r="BV55" s="29"/>
      <c r="BW55" s="29"/>
      <c r="BX55" s="29"/>
      <c r="BY55" s="29"/>
      <c r="BZ55" s="30"/>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8"/>
      <c r="BM56" s="29"/>
      <c r="BN56" s="29"/>
      <c r="BO56" s="29"/>
      <c r="BP56" s="29"/>
      <c r="BQ56" s="29"/>
      <c r="BR56" s="29"/>
      <c r="BS56" s="29"/>
      <c r="BT56" s="29"/>
      <c r="BU56" s="29"/>
      <c r="BV56" s="29"/>
      <c r="BW56" s="29"/>
      <c r="BX56" s="29"/>
      <c r="BY56" s="29"/>
      <c r="BZ56" s="30"/>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8"/>
      <c r="BM57" s="29"/>
      <c r="BN57" s="29"/>
      <c r="BO57" s="29"/>
      <c r="BP57" s="29"/>
      <c r="BQ57" s="29"/>
      <c r="BR57" s="29"/>
      <c r="BS57" s="29"/>
      <c r="BT57" s="29"/>
      <c r="BU57" s="29"/>
      <c r="BV57" s="29"/>
      <c r="BW57" s="29"/>
      <c r="BX57" s="29"/>
      <c r="BY57" s="29"/>
      <c r="BZ57" s="30"/>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8"/>
      <c r="BM58" s="29"/>
      <c r="BN58" s="29"/>
      <c r="BO58" s="29"/>
      <c r="BP58" s="29"/>
      <c r="BQ58" s="29"/>
      <c r="BR58" s="29"/>
      <c r="BS58" s="29"/>
      <c r="BT58" s="29"/>
      <c r="BU58" s="29"/>
      <c r="BV58" s="29"/>
      <c r="BW58" s="29"/>
      <c r="BX58" s="29"/>
      <c r="BY58" s="29"/>
      <c r="BZ58" s="30"/>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8"/>
      <c r="BM59" s="29"/>
      <c r="BN59" s="29"/>
      <c r="BO59" s="29"/>
      <c r="BP59" s="29"/>
      <c r="BQ59" s="29"/>
      <c r="BR59" s="29"/>
      <c r="BS59" s="29"/>
      <c r="BT59" s="29"/>
      <c r="BU59" s="29"/>
      <c r="BV59" s="29"/>
      <c r="BW59" s="29"/>
      <c r="BX59" s="29"/>
      <c r="BY59" s="29"/>
      <c r="BZ59" s="30"/>
    </row>
    <row r="60" spans="1:78" ht="13.5" customHeight="1" x14ac:dyDescent="0.15">
      <c r="A60" s="2"/>
      <c r="B60" s="34" t="s">
        <v>28</v>
      </c>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6"/>
      <c r="BK60" s="2"/>
      <c r="BL60" s="28"/>
      <c r="BM60" s="29"/>
      <c r="BN60" s="29"/>
      <c r="BO60" s="29"/>
      <c r="BP60" s="29"/>
      <c r="BQ60" s="29"/>
      <c r="BR60" s="29"/>
      <c r="BS60" s="29"/>
      <c r="BT60" s="29"/>
      <c r="BU60" s="29"/>
      <c r="BV60" s="29"/>
      <c r="BW60" s="29"/>
      <c r="BX60" s="29"/>
      <c r="BY60" s="29"/>
      <c r="BZ60" s="30"/>
    </row>
    <row r="61" spans="1:78"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6"/>
      <c r="BK61" s="2"/>
      <c r="BL61" s="28"/>
      <c r="BM61" s="29"/>
      <c r="BN61" s="29"/>
      <c r="BO61" s="29"/>
      <c r="BP61" s="29"/>
      <c r="BQ61" s="29"/>
      <c r="BR61" s="29"/>
      <c r="BS61" s="29"/>
      <c r="BT61" s="29"/>
      <c r="BU61" s="29"/>
      <c r="BV61" s="29"/>
      <c r="BW61" s="29"/>
      <c r="BX61" s="29"/>
      <c r="BY61" s="29"/>
      <c r="BZ61" s="30"/>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8"/>
      <c r="BM62" s="29"/>
      <c r="BN62" s="29"/>
      <c r="BO62" s="29"/>
      <c r="BP62" s="29"/>
      <c r="BQ62" s="29"/>
      <c r="BR62" s="29"/>
      <c r="BS62" s="29"/>
      <c r="BT62" s="29"/>
      <c r="BU62" s="29"/>
      <c r="BV62" s="29"/>
      <c r="BW62" s="29"/>
      <c r="BX62" s="29"/>
      <c r="BY62" s="29"/>
      <c r="BZ62" s="30"/>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1"/>
      <c r="BM63" s="32"/>
      <c r="BN63" s="32"/>
      <c r="BO63" s="32"/>
      <c r="BP63" s="32"/>
      <c r="BQ63" s="32"/>
      <c r="BR63" s="32"/>
      <c r="BS63" s="32"/>
      <c r="BT63" s="32"/>
      <c r="BU63" s="32"/>
      <c r="BV63" s="32"/>
      <c r="BW63" s="32"/>
      <c r="BX63" s="32"/>
      <c r="BY63" s="32"/>
      <c r="BZ63" s="33"/>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7" t="s">
        <v>29</v>
      </c>
      <c r="BM64" s="38"/>
      <c r="BN64" s="38"/>
      <c r="BO64" s="38"/>
      <c r="BP64" s="38"/>
      <c r="BQ64" s="38"/>
      <c r="BR64" s="38"/>
      <c r="BS64" s="38"/>
      <c r="BT64" s="38"/>
      <c r="BU64" s="38"/>
      <c r="BV64" s="38"/>
      <c r="BW64" s="38"/>
      <c r="BX64" s="38"/>
      <c r="BY64" s="38"/>
      <c r="BZ64" s="39"/>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0"/>
      <c r="BM65" s="41"/>
      <c r="BN65" s="41"/>
      <c r="BO65" s="41"/>
      <c r="BP65" s="41"/>
      <c r="BQ65" s="41"/>
      <c r="BR65" s="41"/>
      <c r="BS65" s="41"/>
      <c r="BT65" s="41"/>
      <c r="BU65" s="41"/>
      <c r="BV65" s="41"/>
      <c r="BW65" s="41"/>
      <c r="BX65" s="41"/>
      <c r="BY65" s="41"/>
      <c r="BZ65" s="42"/>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8" t="s">
        <v>118</v>
      </c>
      <c r="BM66" s="29"/>
      <c r="BN66" s="29"/>
      <c r="BO66" s="29"/>
      <c r="BP66" s="29"/>
      <c r="BQ66" s="29"/>
      <c r="BR66" s="29"/>
      <c r="BS66" s="29"/>
      <c r="BT66" s="29"/>
      <c r="BU66" s="29"/>
      <c r="BV66" s="29"/>
      <c r="BW66" s="29"/>
      <c r="BX66" s="29"/>
      <c r="BY66" s="29"/>
      <c r="BZ66" s="30"/>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8"/>
      <c r="BM67" s="29"/>
      <c r="BN67" s="29"/>
      <c r="BO67" s="29"/>
      <c r="BP67" s="29"/>
      <c r="BQ67" s="29"/>
      <c r="BR67" s="29"/>
      <c r="BS67" s="29"/>
      <c r="BT67" s="29"/>
      <c r="BU67" s="29"/>
      <c r="BV67" s="29"/>
      <c r="BW67" s="29"/>
      <c r="BX67" s="29"/>
      <c r="BY67" s="29"/>
      <c r="BZ67" s="30"/>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8"/>
      <c r="BM68" s="29"/>
      <c r="BN68" s="29"/>
      <c r="BO68" s="29"/>
      <c r="BP68" s="29"/>
      <c r="BQ68" s="29"/>
      <c r="BR68" s="29"/>
      <c r="BS68" s="29"/>
      <c r="BT68" s="29"/>
      <c r="BU68" s="29"/>
      <c r="BV68" s="29"/>
      <c r="BW68" s="29"/>
      <c r="BX68" s="29"/>
      <c r="BY68" s="29"/>
      <c r="BZ68" s="30"/>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8"/>
      <c r="BM69" s="29"/>
      <c r="BN69" s="29"/>
      <c r="BO69" s="29"/>
      <c r="BP69" s="29"/>
      <c r="BQ69" s="29"/>
      <c r="BR69" s="29"/>
      <c r="BS69" s="29"/>
      <c r="BT69" s="29"/>
      <c r="BU69" s="29"/>
      <c r="BV69" s="29"/>
      <c r="BW69" s="29"/>
      <c r="BX69" s="29"/>
      <c r="BY69" s="29"/>
      <c r="BZ69" s="30"/>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8"/>
      <c r="BM70" s="29"/>
      <c r="BN70" s="29"/>
      <c r="BO70" s="29"/>
      <c r="BP70" s="29"/>
      <c r="BQ70" s="29"/>
      <c r="BR70" s="29"/>
      <c r="BS70" s="29"/>
      <c r="BT70" s="29"/>
      <c r="BU70" s="29"/>
      <c r="BV70" s="29"/>
      <c r="BW70" s="29"/>
      <c r="BX70" s="29"/>
      <c r="BY70" s="29"/>
      <c r="BZ70" s="30"/>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8"/>
      <c r="BM71" s="29"/>
      <c r="BN71" s="29"/>
      <c r="BO71" s="29"/>
      <c r="BP71" s="29"/>
      <c r="BQ71" s="29"/>
      <c r="BR71" s="29"/>
      <c r="BS71" s="29"/>
      <c r="BT71" s="29"/>
      <c r="BU71" s="29"/>
      <c r="BV71" s="29"/>
      <c r="BW71" s="29"/>
      <c r="BX71" s="29"/>
      <c r="BY71" s="29"/>
      <c r="BZ71" s="30"/>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8"/>
      <c r="BM72" s="29"/>
      <c r="BN72" s="29"/>
      <c r="BO72" s="29"/>
      <c r="BP72" s="29"/>
      <c r="BQ72" s="29"/>
      <c r="BR72" s="29"/>
      <c r="BS72" s="29"/>
      <c r="BT72" s="29"/>
      <c r="BU72" s="29"/>
      <c r="BV72" s="29"/>
      <c r="BW72" s="29"/>
      <c r="BX72" s="29"/>
      <c r="BY72" s="29"/>
      <c r="BZ72" s="30"/>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8"/>
      <c r="BM73" s="29"/>
      <c r="BN73" s="29"/>
      <c r="BO73" s="29"/>
      <c r="BP73" s="29"/>
      <c r="BQ73" s="29"/>
      <c r="BR73" s="29"/>
      <c r="BS73" s="29"/>
      <c r="BT73" s="29"/>
      <c r="BU73" s="29"/>
      <c r="BV73" s="29"/>
      <c r="BW73" s="29"/>
      <c r="BX73" s="29"/>
      <c r="BY73" s="29"/>
      <c r="BZ73" s="30"/>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8"/>
      <c r="BM74" s="29"/>
      <c r="BN74" s="29"/>
      <c r="BO74" s="29"/>
      <c r="BP74" s="29"/>
      <c r="BQ74" s="29"/>
      <c r="BR74" s="29"/>
      <c r="BS74" s="29"/>
      <c r="BT74" s="29"/>
      <c r="BU74" s="29"/>
      <c r="BV74" s="29"/>
      <c r="BW74" s="29"/>
      <c r="BX74" s="29"/>
      <c r="BY74" s="29"/>
      <c r="BZ74" s="30"/>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8"/>
      <c r="BM75" s="29"/>
      <c r="BN75" s="29"/>
      <c r="BO75" s="29"/>
      <c r="BP75" s="29"/>
      <c r="BQ75" s="29"/>
      <c r="BR75" s="29"/>
      <c r="BS75" s="29"/>
      <c r="BT75" s="29"/>
      <c r="BU75" s="29"/>
      <c r="BV75" s="29"/>
      <c r="BW75" s="29"/>
      <c r="BX75" s="29"/>
      <c r="BY75" s="29"/>
      <c r="BZ75" s="30"/>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8"/>
      <c r="BM76" s="29"/>
      <c r="BN76" s="29"/>
      <c r="BO76" s="29"/>
      <c r="BP76" s="29"/>
      <c r="BQ76" s="29"/>
      <c r="BR76" s="29"/>
      <c r="BS76" s="29"/>
      <c r="BT76" s="29"/>
      <c r="BU76" s="29"/>
      <c r="BV76" s="29"/>
      <c r="BW76" s="29"/>
      <c r="BX76" s="29"/>
      <c r="BY76" s="29"/>
      <c r="BZ76" s="30"/>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8"/>
      <c r="BM77" s="29"/>
      <c r="BN77" s="29"/>
      <c r="BO77" s="29"/>
      <c r="BP77" s="29"/>
      <c r="BQ77" s="29"/>
      <c r="BR77" s="29"/>
      <c r="BS77" s="29"/>
      <c r="BT77" s="29"/>
      <c r="BU77" s="29"/>
      <c r="BV77" s="29"/>
      <c r="BW77" s="29"/>
      <c r="BX77" s="29"/>
      <c r="BY77" s="29"/>
      <c r="BZ77" s="30"/>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8"/>
      <c r="BM78" s="29"/>
      <c r="BN78" s="29"/>
      <c r="BO78" s="29"/>
      <c r="BP78" s="29"/>
      <c r="BQ78" s="29"/>
      <c r="BR78" s="29"/>
      <c r="BS78" s="29"/>
      <c r="BT78" s="29"/>
      <c r="BU78" s="29"/>
      <c r="BV78" s="29"/>
      <c r="BW78" s="29"/>
      <c r="BX78" s="29"/>
      <c r="BY78" s="29"/>
      <c r="BZ78" s="30"/>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8"/>
      <c r="BM79" s="29"/>
      <c r="BN79" s="29"/>
      <c r="BO79" s="29"/>
      <c r="BP79" s="29"/>
      <c r="BQ79" s="29"/>
      <c r="BR79" s="29"/>
      <c r="BS79" s="29"/>
      <c r="BT79" s="29"/>
      <c r="BU79" s="29"/>
      <c r="BV79" s="29"/>
      <c r="BW79" s="29"/>
      <c r="BX79" s="29"/>
      <c r="BY79" s="29"/>
      <c r="BZ79" s="30"/>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8"/>
      <c r="BM80" s="29"/>
      <c r="BN80" s="29"/>
      <c r="BO80" s="29"/>
      <c r="BP80" s="29"/>
      <c r="BQ80" s="29"/>
      <c r="BR80" s="29"/>
      <c r="BS80" s="29"/>
      <c r="BT80" s="29"/>
      <c r="BU80" s="29"/>
      <c r="BV80" s="29"/>
      <c r="BW80" s="29"/>
      <c r="BX80" s="29"/>
      <c r="BY80" s="29"/>
      <c r="BZ80" s="30"/>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8"/>
      <c r="BM81" s="29"/>
      <c r="BN81" s="29"/>
      <c r="BO81" s="29"/>
      <c r="BP81" s="29"/>
      <c r="BQ81" s="29"/>
      <c r="BR81" s="29"/>
      <c r="BS81" s="29"/>
      <c r="BT81" s="29"/>
      <c r="BU81" s="29"/>
      <c r="BV81" s="29"/>
      <c r="BW81" s="29"/>
      <c r="BX81" s="29"/>
      <c r="BY81" s="29"/>
      <c r="BZ81" s="30"/>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1"/>
      <c r="BM82" s="32"/>
      <c r="BN82" s="32"/>
      <c r="BO82" s="32"/>
      <c r="BP82" s="32"/>
      <c r="BQ82" s="32"/>
      <c r="BR82" s="32"/>
      <c r="BS82" s="32"/>
      <c r="BT82" s="32"/>
      <c r="BU82" s="32"/>
      <c r="BV82" s="32"/>
      <c r="BW82" s="32"/>
      <c r="BX82" s="32"/>
      <c r="BY82" s="32"/>
      <c r="BZ82" s="33"/>
    </row>
    <row r="83" spans="1:78" x14ac:dyDescent="0.15">
      <c r="C83" s="43" t="s">
        <v>30</v>
      </c>
      <c r="D83" s="43"/>
      <c r="E83" s="43"/>
      <c r="F83" s="43"/>
      <c r="G83" s="43"/>
      <c r="H83" s="43"/>
      <c r="I83" s="43"/>
      <c r="J83" s="43"/>
      <c r="K83" s="43"/>
      <c r="L83" s="43"/>
      <c r="M83" s="43"/>
      <c r="N83" s="43"/>
      <c r="O83" s="43"/>
      <c r="P83" s="43"/>
      <c r="Q83" s="43"/>
      <c r="R83" s="43"/>
      <c r="S83" s="43"/>
      <c r="T83" s="43"/>
      <c r="U83" s="43"/>
      <c r="V83" s="43"/>
      <c r="W83" s="43"/>
      <c r="X83" s="43"/>
      <c r="Y83" s="43"/>
      <c r="Z83" s="43"/>
      <c r="AA83" s="43"/>
      <c r="AB83" s="43"/>
      <c r="AC83" s="43"/>
      <c r="AD83" s="43"/>
      <c r="AE83" s="43"/>
      <c r="AF83" s="43"/>
      <c r="AG83" s="43"/>
      <c r="AH83" s="43"/>
      <c r="AI83" s="43"/>
      <c r="AJ83" s="43"/>
      <c r="AK83" s="43"/>
      <c r="AL83" s="43"/>
      <c r="AM83" s="43"/>
      <c r="AN83" s="43"/>
      <c r="AO83" s="43"/>
      <c r="AP83" s="43"/>
      <c r="AQ83" s="43"/>
      <c r="AR83" s="43"/>
      <c r="AS83" s="43"/>
      <c r="AT83" s="43"/>
      <c r="AU83" s="43"/>
      <c r="AV83" s="43"/>
      <c r="AW83" s="43"/>
      <c r="AX83" s="43"/>
      <c r="AY83" s="43"/>
      <c r="AZ83" s="43"/>
      <c r="BA83" s="43"/>
      <c r="BB83" s="43"/>
      <c r="BC83" s="43"/>
      <c r="BD83" s="43"/>
      <c r="BE83" s="43"/>
      <c r="BF83" s="43"/>
      <c r="BG83" s="43"/>
      <c r="BH83" s="43"/>
      <c r="BI83" s="43"/>
      <c r="BJ83" s="43"/>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【785.10】</v>
      </c>
      <c r="I86" s="12" t="str">
        <f>データ!CA6</f>
        <v>【56.93】</v>
      </c>
      <c r="J86" s="12" t="str">
        <f>データ!CL6</f>
        <v>【271.15】</v>
      </c>
      <c r="K86" s="12" t="str">
        <f>データ!CW6</f>
        <v>【49.87】</v>
      </c>
      <c r="L86" s="12" t="str">
        <f>データ!DH6</f>
        <v>【87.54】</v>
      </c>
      <c r="M86" s="12" t="s">
        <v>44</v>
      </c>
      <c r="N86" s="12" t="s">
        <v>44</v>
      </c>
      <c r="O86" s="12" t="str">
        <f>データ!EO6</f>
        <v>【0.02】</v>
      </c>
    </row>
  </sheetData>
  <sheetProtection algorithmName="SHA-512" hashValue="6DK70Jc01NZfRwnGytXZOQ/of/ym1+VvtlfsjzemZWSufPFEqNnG0jdMX8w0CXMRi2W6gvVihzzN0FSDvql2yg==" saltValue="6idJ8DnBS9K7REilytQUfA=="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2023</v>
      </c>
      <c r="C6" s="19">
        <f t="shared" ref="C6:X6" si="3">C7</f>
        <v>465305</v>
      </c>
      <c r="D6" s="19">
        <f t="shared" si="3"/>
        <v>47</v>
      </c>
      <c r="E6" s="19">
        <f t="shared" si="3"/>
        <v>17</v>
      </c>
      <c r="F6" s="19">
        <f t="shared" si="3"/>
        <v>5</v>
      </c>
      <c r="G6" s="19">
        <f t="shared" si="3"/>
        <v>0</v>
      </c>
      <c r="H6" s="19" t="str">
        <f t="shared" si="3"/>
        <v>鹿児島県　徳之島町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1.51</v>
      </c>
      <c r="Q6" s="20">
        <f t="shared" si="3"/>
        <v>100</v>
      </c>
      <c r="R6" s="20">
        <f t="shared" si="3"/>
        <v>2600</v>
      </c>
      <c r="S6" s="20">
        <f t="shared" si="3"/>
        <v>10067</v>
      </c>
      <c r="T6" s="20">
        <f t="shared" si="3"/>
        <v>104.92</v>
      </c>
      <c r="U6" s="20">
        <f t="shared" si="3"/>
        <v>95.95</v>
      </c>
      <c r="V6" s="20">
        <f t="shared" si="3"/>
        <v>148</v>
      </c>
      <c r="W6" s="20">
        <f t="shared" si="3"/>
        <v>0.09</v>
      </c>
      <c r="X6" s="20">
        <f t="shared" si="3"/>
        <v>1644.44</v>
      </c>
      <c r="Y6" s="21">
        <f>IF(Y7="",NA(),Y7)</f>
        <v>99.84</v>
      </c>
      <c r="Z6" s="21">
        <f t="shared" ref="Z6:AH6" si="4">IF(Z7="",NA(),Z7)</f>
        <v>100.27</v>
      </c>
      <c r="AA6" s="21">
        <f t="shared" si="4"/>
        <v>99.34</v>
      </c>
      <c r="AB6" s="21">
        <f t="shared" si="4"/>
        <v>98.77</v>
      </c>
      <c r="AC6" s="21">
        <f t="shared" si="4"/>
        <v>102.57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826.83</v>
      </c>
      <c r="BL6" s="21">
        <f t="shared" si="7"/>
        <v>867.83</v>
      </c>
      <c r="BM6" s="21">
        <f t="shared" si="7"/>
        <v>791.76</v>
      </c>
      <c r="BN6" s="21">
        <f t="shared" si="7"/>
        <v>900.82</v>
      </c>
      <c r="BO6" s="21">
        <f t="shared" si="7"/>
        <v>839.21</v>
      </c>
      <c r="BP6" s="20" t="str">
        <f>IF(BP7="","",IF(BP7="-","【-】","【"&amp;SUBSTITUTE(TEXT(BP7,"#,##0.00"),"-","△")&amp;"】"))</f>
        <v>【785.10】</v>
      </c>
      <c r="BQ6" s="21">
        <f>IF(BQ7="",NA(),BQ7)</f>
        <v>12.89</v>
      </c>
      <c r="BR6" s="21">
        <f t="shared" ref="BR6:BZ6" si="8">IF(BR7="",NA(),BR7)</f>
        <v>19.64</v>
      </c>
      <c r="BS6" s="21">
        <f t="shared" si="8"/>
        <v>15.84</v>
      </c>
      <c r="BT6" s="21">
        <f t="shared" si="8"/>
        <v>15.97</v>
      </c>
      <c r="BU6" s="21">
        <f t="shared" si="8"/>
        <v>14.92</v>
      </c>
      <c r="BV6" s="21">
        <f t="shared" si="8"/>
        <v>57.31</v>
      </c>
      <c r="BW6" s="21">
        <f t="shared" si="8"/>
        <v>57.08</v>
      </c>
      <c r="BX6" s="21">
        <f t="shared" si="8"/>
        <v>56.26</v>
      </c>
      <c r="BY6" s="21">
        <f t="shared" si="8"/>
        <v>52.94</v>
      </c>
      <c r="BZ6" s="21">
        <f t="shared" si="8"/>
        <v>52.05</v>
      </c>
      <c r="CA6" s="20" t="str">
        <f>IF(CA7="","",IF(CA7="-","【-】","【"&amp;SUBSTITUTE(TEXT(CA7,"#,##0.00"),"-","△")&amp;"】"))</f>
        <v>【56.93】</v>
      </c>
      <c r="CB6" s="21">
        <f>IF(CB7="",NA(),CB7)</f>
        <v>443.33</v>
      </c>
      <c r="CC6" s="21">
        <f t="shared" ref="CC6:CK6" si="9">IF(CC7="",NA(),CC7)</f>
        <v>338.67</v>
      </c>
      <c r="CD6" s="21">
        <f t="shared" si="9"/>
        <v>369.07</v>
      </c>
      <c r="CE6" s="21">
        <f t="shared" si="9"/>
        <v>337</v>
      </c>
      <c r="CF6" s="21">
        <f t="shared" si="9"/>
        <v>313.45</v>
      </c>
      <c r="CG6" s="21">
        <f t="shared" si="9"/>
        <v>273.52</v>
      </c>
      <c r="CH6" s="21">
        <f t="shared" si="9"/>
        <v>274.99</v>
      </c>
      <c r="CI6" s="21">
        <f t="shared" si="9"/>
        <v>282.08999999999997</v>
      </c>
      <c r="CJ6" s="21">
        <f t="shared" si="9"/>
        <v>303.27999999999997</v>
      </c>
      <c r="CK6" s="21">
        <f t="shared" si="9"/>
        <v>301.86</v>
      </c>
      <c r="CL6" s="20" t="str">
        <f>IF(CL7="","",IF(CL7="-","【-】","【"&amp;SUBSTITUTE(TEXT(CL7,"#,##0.00"),"-","△")&amp;"】"))</f>
        <v>【271.15】</v>
      </c>
      <c r="CM6" s="21">
        <f>IF(CM7="",NA(),CM7)</f>
        <v>101.49</v>
      </c>
      <c r="CN6" s="21">
        <f t="shared" ref="CN6:CV6" si="10">IF(CN7="",NA(),CN7)</f>
        <v>101.49</v>
      </c>
      <c r="CO6" s="21">
        <f t="shared" si="10"/>
        <v>101.49</v>
      </c>
      <c r="CP6" s="21">
        <f t="shared" si="10"/>
        <v>102.99</v>
      </c>
      <c r="CQ6" s="21">
        <f t="shared" si="10"/>
        <v>123.88</v>
      </c>
      <c r="CR6" s="21">
        <f t="shared" si="10"/>
        <v>50.14</v>
      </c>
      <c r="CS6" s="21">
        <f t="shared" si="10"/>
        <v>54.83</v>
      </c>
      <c r="CT6" s="21">
        <f t="shared" si="10"/>
        <v>66.53</v>
      </c>
      <c r="CU6" s="21">
        <f t="shared" si="10"/>
        <v>52.35</v>
      </c>
      <c r="CV6" s="21">
        <f t="shared" si="10"/>
        <v>46.25</v>
      </c>
      <c r="CW6" s="20" t="str">
        <f>IF(CW7="","",IF(CW7="-","【-】","【"&amp;SUBSTITUTE(TEXT(CW7,"#,##0.00"),"-","△")&amp;"】"))</f>
        <v>【49.87】</v>
      </c>
      <c r="CX6" s="21">
        <f>IF(CX7="",NA(),CX7)</f>
        <v>94.03</v>
      </c>
      <c r="CY6" s="21">
        <f t="shared" ref="CY6:DG6" si="11">IF(CY7="",NA(),CY7)</f>
        <v>94.03</v>
      </c>
      <c r="CZ6" s="21">
        <f t="shared" si="11"/>
        <v>95</v>
      </c>
      <c r="DA6" s="21">
        <f t="shared" si="11"/>
        <v>93.75</v>
      </c>
      <c r="DB6" s="21">
        <f t="shared" si="11"/>
        <v>95.27</v>
      </c>
      <c r="DC6" s="21">
        <f t="shared" si="11"/>
        <v>84.98</v>
      </c>
      <c r="DD6" s="21">
        <f t="shared" si="11"/>
        <v>84.7</v>
      </c>
      <c r="DE6" s="21">
        <f t="shared" si="11"/>
        <v>84.67</v>
      </c>
      <c r="DF6" s="21">
        <f t="shared" si="11"/>
        <v>84.39</v>
      </c>
      <c r="DG6" s="21">
        <f t="shared" si="11"/>
        <v>83.96</v>
      </c>
      <c r="DH6" s="20" t="str">
        <f>IF(DH7="","",IF(DH7="-","【-】","【"&amp;SUBSTITUTE(TEXT(DH7,"#,##0.00"),"-","△")&amp;"】"))</f>
        <v>【87.54】</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0.02</v>
      </c>
      <c r="EK6" s="21">
        <f t="shared" si="14"/>
        <v>0.25</v>
      </c>
      <c r="EL6" s="21">
        <f t="shared" si="14"/>
        <v>0.05</v>
      </c>
      <c r="EM6" s="21">
        <f t="shared" si="14"/>
        <v>0.03</v>
      </c>
      <c r="EN6" s="21">
        <f t="shared" si="14"/>
        <v>0.03</v>
      </c>
      <c r="EO6" s="20" t="str">
        <f>IF(EO7="","",IF(EO7="-","【-】","【"&amp;SUBSTITUTE(TEXT(EO7,"#,##0.00"),"-","△")&amp;"】"))</f>
        <v>【0.02】</v>
      </c>
    </row>
    <row r="7" spans="1:145" s="22" customFormat="1" x14ac:dyDescent="0.15">
      <c r="A7" s="14"/>
      <c r="B7" s="23">
        <v>2023</v>
      </c>
      <c r="C7" s="23">
        <v>465305</v>
      </c>
      <c r="D7" s="23">
        <v>47</v>
      </c>
      <c r="E7" s="23">
        <v>17</v>
      </c>
      <c r="F7" s="23">
        <v>5</v>
      </c>
      <c r="G7" s="23">
        <v>0</v>
      </c>
      <c r="H7" s="23" t="s">
        <v>98</v>
      </c>
      <c r="I7" s="23" t="s">
        <v>99</v>
      </c>
      <c r="J7" s="23" t="s">
        <v>100</v>
      </c>
      <c r="K7" s="23" t="s">
        <v>101</v>
      </c>
      <c r="L7" s="23" t="s">
        <v>102</v>
      </c>
      <c r="M7" s="23" t="s">
        <v>103</v>
      </c>
      <c r="N7" s="24" t="s">
        <v>104</v>
      </c>
      <c r="O7" s="24" t="s">
        <v>105</v>
      </c>
      <c r="P7" s="24">
        <v>1.51</v>
      </c>
      <c r="Q7" s="24">
        <v>100</v>
      </c>
      <c r="R7" s="24">
        <v>2600</v>
      </c>
      <c r="S7" s="24">
        <v>10067</v>
      </c>
      <c r="T7" s="24">
        <v>104.92</v>
      </c>
      <c r="U7" s="24">
        <v>95.95</v>
      </c>
      <c r="V7" s="24">
        <v>148</v>
      </c>
      <c r="W7" s="24">
        <v>0.09</v>
      </c>
      <c r="X7" s="24">
        <v>1644.44</v>
      </c>
      <c r="Y7" s="24">
        <v>99.84</v>
      </c>
      <c r="Z7" s="24">
        <v>100.27</v>
      </c>
      <c r="AA7" s="24">
        <v>99.34</v>
      </c>
      <c r="AB7" s="24">
        <v>98.77</v>
      </c>
      <c r="AC7" s="24">
        <v>102.57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826.83</v>
      </c>
      <c r="BL7" s="24">
        <v>867.83</v>
      </c>
      <c r="BM7" s="24">
        <v>791.76</v>
      </c>
      <c r="BN7" s="24">
        <v>900.82</v>
      </c>
      <c r="BO7" s="24">
        <v>839.21</v>
      </c>
      <c r="BP7" s="24">
        <v>785.1</v>
      </c>
      <c r="BQ7" s="24">
        <v>12.89</v>
      </c>
      <c r="BR7" s="24">
        <v>19.64</v>
      </c>
      <c r="BS7" s="24">
        <v>15.84</v>
      </c>
      <c r="BT7" s="24">
        <v>15.97</v>
      </c>
      <c r="BU7" s="24">
        <v>14.92</v>
      </c>
      <c r="BV7" s="24">
        <v>57.31</v>
      </c>
      <c r="BW7" s="24">
        <v>57.08</v>
      </c>
      <c r="BX7" s="24">
        <v>56.26</v>
      </c>
      <c r="BY7" s="24">
        <v>52.94</v>
      </c>
      <c r="BZ7" s="24">
        <v>52.05</v>
      </c>
      <c r="CA7" s="24">
        <v>56.93</v>
      </c>
      <c r="CB7" s="24">
        <v>443.33</v>
      </c>
      <c r="CC7" s="24">
        <v>338.67</v>
      </c>
      <c r="CD7" s="24">
        <v>369.07</v>
      </c>
      <c r="CE7" s="24">
        <v>337</v>
      </c>
      <c r="CF7" s="24">
        <v>313.45</v>
      </c>
      <c r="CG7" s="24">
        <v>273.52</v>
      </c>
      <c r="CH7" s="24">
        <v>274.99</v>
      </c>
      <c r="CI7" s="24">
        <v>282.08999999999997</v>
      </c>
      <c r="CJ7" s="24">
        <v>303.27999999999997</v>
      </c>
      <c r="CK7" s="24">
        <v>301.86</v>
      </c>
      <c r="CL7" s="24">
        <v>271.14999999999998</v>
      </c>
      <c r="CM7" s="24">
        <v>101.49</v>
      </c>
      <c r="CN7" s="24">
        <v>101.49</v>
      </c>
      <c r="CO7" s="24">
        <v>101.49</v>
      </c>
      <c r="CP7" s="24">
        <v>102.99</v>
      </c>
      <c r="CQ7" s="24">
        <v>123.88</v>
      </c>
      <c r="CR7" s="24">
        <v>50.14</v>
      </c>
      <c r="CS7" s="24">
        <v>54.83</v>
      </c>
      <c r="CT7" s="24">
        <v>66.53</v>
      </c>
      <c r="CU7" s="24">
        <v>52.35</v>
      </c>
      <c r="CV7" s="24">
        <v>46.25</v>
      </c>
      <c r="CW7" s="24">
        <v>49.87</v>
      </c>
      <c r="CX7" s="24">
        <v>94.03</v>
      </c>
      <c r="CY7" s="24">
        <v>94.03</v>
      </c>
      <c r="CZ7" s="24">
        <v>95</v>
      </c>
      <c r="DA7" s="24">
        <v>93.75</v>
      </c>
      <c r="DB7" s="24">
        <v>95.27</v>
      </c>
      <c r="DC7" s="24">
        <v>84.98</v>
      </c>
      <c r="DD7" s="24">
        <v>84.7</v>
      </c>
      <c r="DE7" s="24">
        <v>84.67</v>
      </c>
      <c r="DF7" s="24">
        <v>84.39</v>
      </c>
      <c r="DG7" s="24">
        <v>83.96</v>
      </c>
      <c r="DH7" s="24">
        <v>87.54</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0.02</v>
      </c>
      <c r="EK7" s="24">
        <v>0.25</v>
      </c>
      <c r="EL7" s="24">
        <v>0.05</v>
      </c>
      <c r="EM7" s="24">
        <v>0.03</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111</v>
      </c>
    </row>
    <row r="12" spans="1:145" x14ac:dyDescent="0.15">
      <c r="B12">
        <v>1</v>
      </c>
      <c r="C12">
        <v>1</v>
      </c>
      <c r="D12">
        <v>2</v>
      </c>
      <c r="E12">
        <v>3</v>
      </c>
      <c r="F12">
        <v>4</v>
      </c>
      <c r="G12" t="s">
        <v>112</v>
      </c>
    </row>
    <row r="13" spans="1:145" x14ac:dyDescent="0.15">
      <c r="B13" t="s">
        <v>113</v>
      </c>
      <c r="C13" t="s">
        <v>114</v>
      </c>
      <c r="D13" t="s">
        <v>114</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2025-01-24T07:37:13Z</dcterms:created>
  <dcterms:modified xsi:type="dcterms:W3CDTF">2025-02-12T08:03:32Z</dcterms:modified>
  <cp:category/>
</cp:coreProperties>
</file>