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90" tabRatio="749" activeTab="0"/>
  </bookViews>
  <sheets>
    <sheet name="審査票" sheetId="1" r:id="rId1"/>
    <sheet name="施設・設備　1・2【必要面積】" sheetId="2" r:id="rId2"/>
    <sheet name="施設・設備　3【適否】" sheetId="3" r:id="rId3"/>
    <sheet name="施設・設備 4【移行特例(面積）】" sheetId="4" r:id="rId4"/>
    <sheet name="施設・設備　５【設置階】" sheetId="5" r:id="rId5"/>
    <sheet name="施設・設備　６【調理室特例】" sheetId="6" r:id="rId6"/>
  </sheets>
  <definedNames>
    <definedName name="_xlfn.CHISQ.DIST.RT" hidden="1">#NAME?</definedName>
    <definedName name="_xlnm.Print_Area" localSheetId="1">'施設・設備　1・2【必要面積】'!$B$2:$W$44</definedName>
    <definedName name="_xlnm.Print_Area" localSheetId="2">'施設・設備　3【適否】'!$B$2:$K$24</definedName>
    <definedName name="_xlnm.Print_Area" localSheetId="3">'施設・設備 4【移行特例(面積）】'!$B$1:$I$46</definedName>
    <definedName name="_xlnm.Print_Area" localSheetId="5">'施設・設備　６【調理室特例】'!$A$2:$C$14</definedName>
    <definedName name="_xlnm.Print_Titles" localSheetId="4">'施設・設備　５【設置階】'!$3:$3</definedName>
    <definedName name="_xlnm.Print_Titles" localSheetId="0">'審査票'!$1:$3</definedName>
  </definedNames>
  <calcPr fullCalcOnLoad="1"/>
</workbook>
</file>

<file path=xl/sharedStrings.xml><?xml version="1.0" encoding="utf-8"?>
<sst xmlns="http://schemas.openxmlformats.org/spreadsheetml/2006/main" count="592" uniqueCount="408">
  <si>
    <t>認定こども園の名称</t>
  </si>
  <si>
    <t>１　施設及び施設の所在地</t>
  </si>
  <si>
    <t>２　園舎及び保育室等の必要面積</t>
  </si>
  <si>
    <t>学級数</t>
  </si>
  <si>
    <t>ほふく室</t>
  </si>
  <si>
    <t>年齢別</t>
  </si>
  <si>
    <t>区分別</t>
  </si>
  <si>
    <t>計</t>
  </si>
  <si>
    <t>3.3㎡/人</t>
  </si>
  <si>
    <t>1.98㎡/人</t>
  </si>
  <si>
    <t>０歳</t>
  </si>
  <si>
    <t>①</t>
  </si>
  <si>
    <t>１歳</t>
  </si>
  <si>
    <t>２歳</t>
  </si>
  <si>
    <t>②</t>
  </si>
  <si>
    <t>３歳</t>
  </si>
  <si>
    <t>③</t>
  </si>
  <si>
    <t>４歳</t>
  </si>
  <si>
    <t>　　</t>
  </si>
  <si>
    <t xml:space="preserve"> 乳児室</t>
  </si>
  <si>
    <t xml:space="preserve"> 1.65㎡/人</t>
  </si>
  <si>
    <t>基　準　面　積</t>
  </si>
  <si>
    <t>児童の
定員</t>
  </si>
  <si>
    <t>児童の
年齢</t>
  </si>
  <si>
    <t xml:space="preserve"> ④　学級数に応じた面積</t>
  </si>
  <si>
    <t>㎡</t>
  </si>
  <si>
    <t xml:space="preserve"> ⑦ </t>
  </si>
  <si>
    <t xml:space="preserve"> ⑧</t>
  </si>
  <si>
    <t>区分別</t>
  </si>
  <si>
    <t>計</t>
  </si>
  <si>
    <t>室数</t>
  </si>
  <si>
    <t>ほふく室</t>
  </si>
  <si>
    <t>遊戯室</t>
  </si>
  <si>
    <t>調理室</t>
  </si>
  <si>
    <t>医務室</t>
  </si>
  <si>
    <t>便所</t>
  </si>
  <si>
    <t>保有面積</t>
  </si>
  <si>
    <t>区　分</t>
  </si>
  <si>
    <t xml:space="preserve">単位：㎡ </t>
  </si>
  <si>
    <t xml:space="preserve"> 安全に利用できる根拠</t>
  </si>
  <si>
    <t>乳児室（含む調乳室）</t>
  </si>
  <si>
    <t>（２歳未満の
　ほふくする
子ども）
イ</t>
  </si>
  <si>
    <t>（２歳未満の
  ほふくしない
  子ども）
ア</t>
  </si>
  <si>
    <t>（１学級の場合）</t>
  </si>
  <si>
    <t>（２学級以上の場合）</t>
  </si>
  <si>
    <t>２歳未満の数＝①（チェック）</t>
  </si>
  <si>
    <t>施設及び設備に関する書類（幼保連携型）</t>
  </si>
  <si>
    <t>園庭</t>
  </si>
  <si>
    <t xml:space="preserve"> ⑨</t>
  </si>
  <si>
    <t>５歳</t>
  </si>
  <si>
    <t>㎡</t>
  </si>
  <si>
    <t>（１）適用事由　　　　　　□　条例施行時の既存施設（□　幼稚園　　□　保育所）</t>
  </si>
  <si>
    <t>（２）適用基準　　　　　　□　面積特例　　　　　　　　□　園庭の場所の特例</t>
  </si>
  <si>
    <t>既存施設</t>
  </si>
  <si>
    <t>適否</t>
  </si>
  <si>
    <t xml:space="preserve"> 安全な移動（距離，方法等）</t>
  </si>
  <si>
    <t>（１）建物及び附属施設　　　□　同一敷地内　　□　隣接敷地内</t>
  </si>
  <si>
    <t xml:space="preserve">（２）園庭　　　　　　□　同一敷地内　　□　隣接敷地内　　□　その他（　　　　　　　）　　　　　 </t>
  </si>
  <si>
    <t>満３歳未満</t>
  </si>
  <si>
    <t>上記のほか３歳未満児の用に供する施設及び設備
（　　　　　　　　　）</t>
  </si>
  <si>
    <t>人数（ア）
×1.65</t>
  </si>
  <si>
    <t>人数（イ）
×3.3</t>
  </si>
  <si>
    <t>○【⑧と⑨の大きい方】＋【⑦】</t>
  </si>
  <si>
    <t>保育室②（３歳児以上）</t>
  </si>
  <si>
    <t>保育室①（２歳児）</t>
  </si>
  <si>
    <t>②×3.3</t>
  </si>
  <si>
    <t>（⑧と⑨の大きい方）</t>
  </si>
  <si>
    <t>⑩</t>
  </si>
  <si>
    <t>⑪</t>
  </si>
  <si>
    <t>その他</t>
  </si>
  <si>
    <t>対象園児</t>
  </si>
  <si>
    <t>満２歳未満</t>
  </si>
  <si>
    <t>満３歳以上</t>
  </si>
  <si>
    <t>共通</t>
  </si>
  <si>
    <t>満３歳未満（満２歳児以上）</t>
  </si>
  <si>
    <t>３　園舎及び保育室等の保有面積【適否】</t>
  </si>
  <si>
    <t>園舎</t>
  </si>
  <si>
    <t>満３歳以上
【学級数に応じた面積】</t>
  </si>
  <si>
    <t>（満３歳児以上）</t>
  </si>
  <si>
    <t>（満２歳児以上
満３歳未満</t>
  </si>
  <si>
    <t>設備</t>
  </si>
  <si>
    <t>満２歳以上</t>
  </si>
  <si>
    <t xml:space="preserve"> ⑤（②×1.98）</t>
  </si>
  <si>
    <t xml:space="preserve"> ⑥(③×1.98）</t>
  </si>
  <si>
    <t>幼保連携型認定こども園の認可に係る審査票</t>
  </si>
  <si>
    <t>番号</t>
  </si>
  <si>
    <t>条例</t>
  </si>
  <si>
    <t>省令　　　</t>
  </si>
  <si>
    <t>審査事項</t>
  </si>
  <si>
    <t>確認書類</t>
  </si>
  <si>
    <t>条</t>
  </si>
  <si>
    <t>項</t>
  </si>
  <si>
    <t>準用</t>
  </si>
  <si>
    <t>項目</t>
  </si>
  <si>
    <t>規定の概要</t>
  </si>
  <si>
    <t>－</t>
  </si>
  <si>
    <t>第４条</t>
  </si>
  <si>
    <t>①</t>
  </si>
  <si>
    <t>学級の編成の基準</t>
  </si>
  <si>
    <t>・満３歳以上の園児については学級を編制しているか。</t>
  </si>
  <si>
    <t>②</t>
  </si>
  <si>
    <t>・１学級の園児数は、３５人以下となっているか。</t>
  </si>
  <si>
    <t>③</t>
  </si>
  <si>
    <t>・学級は、学年の初めの日の前日において同じ年齢にある園児で編制されているか。</t>
  </si>
  <si>
    <t>第５条</t>
  </si>
  <si>
    <t>職員の数等</t>
  </si>
  <si>
    <t>・幼保連携型認定こども園には、各学級ごとに担当する専任の主幹保育教諭、指導保育教諭又は保育教諭を１人以上置いているか。</t>
  </si>
  <si>
    <t>④</t>
  </si>
  <si>
    <t>④-02</t>
  </si>
  <si>
    <t>【調理員を置いていない場合】
→調理業務の全部を委託することとしているか。</t>
  </si>
  <si>
    <t>⑤</t>
  </si>
  <si>
    <t>・次に掲げる職員を置くよう努めているか。</t>
  </si>
  <si>
    <t>第６条</t>
  </si>
  <si>
    <t>園舎及び園庭</t>
  </si>
  <si>
    <t>園舎及び園庭を備えているか。</t>
  </si>
  <si>
    <t>・園舎は、２階建以下であるか。
【特別の事情がある場合は、３階建以上とすることができる。】</t>
  </si>
  <si>
    <t>③④</t>
  </si>
  <si>
    <t>２階に設置する場合，児童福祉施設設備運営基準第32条第８号イ，ロ，ヘの要件</t>
  </si>
  <si>
    <t>３階以上に設置する場合，児童福祉施設設備運営基準第32条第８号ロからチの要件</t>
  </si>
  <si>
    <t>・園舎及び園庭は、同一の敷地内又は隣接する位置に設けられているか。</t>
  </si>
  <si>
    <t>⑥</t>
  </si>
  <si>
    <t>・園舎の面積は、別表の基準を満たすものとなっているか。【別表】</t>
  </si>
  <si>
    <t>⑦</t>
  </si>
  <si>
    <t>・園庭の面積は、別表の基準を満たすものとなっているか。【別表】</t>
  </si>
  <si>
    <t>第７条</t>
  </si>
  <si>
    <t>園舎に備えるべき設備</t>
  </si>
  <si>
    <t>職員室</t>
  </si>
  <si>
    <t>保育室</t>
  </si>
  <si>
    <t>遊戯室</t>
  </si>
  <si>
    <t>保健室</t>
  </si>
  <si>
    <t>調理室</t>
  </si>
  <si>
    <t>便所</t>
  </si>
  <si>
    <t>⑧</t>
  </si>
  <si>
    <t>飲料用設備，手洗用設備及び足洗用設備</t>
  </si>
  <si>
    <t>園舎に備えるべき設備</t>
  </si>
  <si>
    <t>調理室を置かない場合に次の要件を満たしているか。</t>
  </si>
  <si>
    <t>・保育室（満３歳以上の園児に係るものに限る。）の数は、学級数を下っていないか。</t>
  </si>
  <si>
    <t>学級数</t>
  </si>
  <si>
    <t>－</t>
  </si>
  <si>
    <t>⑤</t>
  </si>
  <si>
    <t>・飲料水用設備は、手洗用設備又は足洗用設備と区別して備えてあるか。</t>
  </si>
  <si>
    <t>⑥</t>
  </si>
  <si>
    <t>⑦</t>
  </si>
  <si>
    <t>①</t>
  </si>
  <si>
    <t>放送聴取設備</t>
  </si>
  <si>
    <t>②</t>
  </si>
  <si>
    <t>映写設備</t>
  </si>
  <si>
    <t>③</t>
  </si>
  <si>
    <t>水遊び場</t>
  </si>
  <si>
    <t>④</t>
  </si>
  <si>
    <t>園児清浄用設備</t>
  </si>
  <si>
    <t>図書室</t>
  </si>
  <si>
    <t>会議室</t>
  </si>
  <si>
    <t>第８条</t>
  </si>
  <si>
    <t>園具及び教具</t>
  </si>
  <si>
    <t>・幼保連携型認定こども園には、学級数及び園児数に応じ、教育上及び保育上、保健衛生上並びに安全上必要な種類及び数の園具及び教具を備えているか。</t>
  </si>
  <si>
    <t>・園具及び教具は、常に改善し、補充することとしているか。</t>
  </si>
  <si>
    <t>第９条</t>
  </si>
  <si>
    <t>①②</t>
  </si>
  <si>
    <t>教育及び保育を行う期間及び時間</t>
  </si>
  <si>
    <t>・幼保連携型認定こども園における教育及び保育を行う期間及び時間は、次に掲げる要件を満たしているか。</t>
  </si>
  <si>
    <t>週数：</t>
  </si>
  <si>
    <t>教育に係る標準的な１日当たりの時間（教育時間）は、４時間とし、園児の心身の発達の程度、季節等に適切に配慮している。</t>
  </si>
  <si>
    <t>1日当たり
教育時間：</t>
  </si>
  <si>
    <t>1日の教育及び保育時間：</t>
  </si>
  <si>
    <t>第１０条</t>
  </si>
  <si>
    <t>子育て支援事業の
内容</t>
  </si>
  <si>
    <t>第１１条</t>
  </si>
  <si>
    <t>掲示</t>
  </si>
  <si>
    <t>・その建物又は敷地の公衆の見やすい場所に、当該施設が幼保連携型認定こども園である旨を掲示しているか。</t>
  </si>
  <si>
    <t>－</t>
  </si>
  <si>
    <t xml:space="preserve">第１２条
</t>
  </si>
  <si>
    <t>①</t>
  </si>
  <si>
    <t>（学校教育法施行規則第５４条を準用）</t>
  </si>
  <si>
    <t>教育課程</t>
  </si>
  <si>
    <t>・園児が心身の状況によって受けることが困難な教育課程に基づく教育は、その園児の心身の状況に適合するように行うこととしているか。</t>
  </si>
  <si>
    <t xml:space="preserve">第１３条
</t>
  </si>
  <si>
    <t>①</t>
  </si>
  <si>
    <t>（児福施設設備運営基準第４条）</t>
  </si>
  <si>
    <t>設備運営基準と幼保連携型認定こども園</t>
  </si>
  <si>
    <t>（児福施設設備運営基準第５条第１・２・４項）</t>
  </si>
  <si>
    <t>幼保連携型認定こども園の一般原則</t>
  </si>
  <si>
    <t>（児福施設設備運営基準第７条の２）</t>
  </si>
  <si>
    <t>幼保連携型認定こども園の職員の知識及び技能の向上等</t>
  </si>
  <si>
    <t>（児福施設設備運営基準第９条）</t>
  </si>
  <si>
    <t>園児を平等に取り
扱う原則</t>
  </si>
  <si>
    <t>（児福施設設備運営基準第９条の２）</t>
  </si>
  <si>
    <t>虐待等の禁止</t>
  </si>
  <si>
    <t>（児福施設設備運営基準第９条の３）</t>
  </si>
  <si>
    <t>懲戒に係る権限の
濫用禁止</t>
  </si>
  <si>
    <t xml:space="preserve">（児福施設設備運営基準第１１条（第４項但し書を除く）
</t>
  </si>
  <si>
    <t>食事</t>
  </si>
  <si>
    <t>（児福施設設備運営基準第１４条の２）</t>
  </si>
  <si>
    <t>秘密保持等</t>
  </si>
  <si>
    <t>（児福施設設備運営基準第１４条の３第１・３・４項）</t>
  </si>
  <si>
    <t>苦情への対応</t>
  </si>
  <si>
    <t>第１３条</t>
  </si>
  <si>
    <t>（児福施設設備運営基準第36条）</t>
  </si>
  <si>
    <t>保護者との連絡</t>
  </si>
  <si>
    <t>②</t>
  </si>
  <si>
    <t>（児福施設設備運営基準第８条）</t>
  </si>
  <si>
    <t>他の学校又は社会福祉施設の職員又は設備を兼ねるときの基準</t>
  </si>
  <si>
    <t>【職員を兼ねるとき】
幼保連携型認定こども園は、その運営上必要と認められる場合は、当該幼保連携型認定こども園の職員の一部を他の学校又は社会福祉施設の職員に兼ねることができる。ただし、園児の保育に直接従事する職員については、この限りでない。</t>
  </si>
  <si>
    <t>【設備を兼ねるとき】
幼保連携型認定こども園は、その運営上必要と認められる場合は、当該幼保連携型認定こども園の設備の一部を他の学校、社会福祉施設等の設備に兼ねることができる。ただし、乳児室、ほふく室、保育室、遊戯室又は便所については、この限りでない。</t>
  </si>
  <si>
    <t xml:space="preserve">第１４条
</t>
  </si>
  <si>
    <t>（幼稚園設置基準４第７条）</t>
  </si>
  <si>
    <t>設備の一般的要件</t>
  </si>
  <si>
    <t>①幼保連携型認定こども園の位置は、その運営上適切で、園児の通園の際安全な環境であるか。</t>
  </si>
  <si>
    <t>②幼保連携型認定こども園の設備は、指導上、保健衛生上、安全上及び管理上適切なものであるか。</t>
  </si>
  <si>
    <t>１～５</t>
  </si>
  <si>
    <t>独自基準</t>
  </si>
  <si>
    <t>非常災害時の対応</t>
  </si>
  <si>
    <t>具体的計画は，想定される非常災害に関するものか。（火災，震災，風水害，その他）</t>
  </si>
  <si>
    <t>③</t>
  </si>
  <si>
    <t>具体的計画の概要を職員，園児，保護者に見やすい場所の掲示してあるか。</t>
  </si>
  <si>
    <t>④</t>
  </si>
  <si>
    <t>避難及び消火の訓練は，月１回以上行うこととしているか。</t>
  </si>
  <si>
    <t>⑤</t>
  </si>
  <si>
    <t>地域の自主防災組織及び近隣住民との連携協力体制の整備に努めているか。</t>
  </si>
  <si>
    <t>保護者に対する説明</t>
  </si>
  <si>
    <t>既存施設が申請する場合に，保護者への説明が行われているか。</t>
  </si>
  <si>
    <t>・説明会開催日</t>
  </si>
  <si>
    <t>乳児室又はほふく室</t>
  </si>
  <si>
    <t>保育室又は遊戯室</t>
  </si>
  <si>
    <t>保育室又は遊戯室</t>
  </si>
  <si>
    <t>③×3.3</t>
  </si>
  <si>
    <t xml:space="preserve"> ⑫　</t>
  </si>
  <si>
    <t xml:space="preserve"> ⑬　　　　㎡</t>
  </si>
  <si>
    <t xml:space="preserve"> ⑮　　　　㎡ </t>
  </si>
  <si>
    <t xml:space="preserve"> ⑭　　　　㎡</t>
  </si>
  <si>
    <t xml:space="preserve"> ⑯　　　　㎡ </t>
  </si>
  <si>
    <t xml:space="preserve"> ⑰（⑩+⑪）　　　</t>
  </si>
  <si>
    <t>乳児室（ｃ）・ほふく室（Ｄ）
・保育室又は遊戯室（Ｅ）
必要面積</t>
  </si>
  <si>
    <t>園舎必要面積（Ａ）</t>
  </si>
  <si>
    <t>園庭必要面積（Ｂ）</t>
  </si>
  <si>
    <t>（Ｂ）〔⑰〕</t>
  </si>
  <si>
    <t>（Ｃ）〔⑬〕</t>
  </si>
  <si>
    <t>（Ｄ）〔⑭〕</t>
  </si>
  <si>
    <t>（Ｅ）〔⑮+⑯〕</t>
  </si>
  <si>
    <t>園庭【Ｂ】</t>
  </si>
  <si>
    <t>乳児室【Ｃ】</t>
  </si>
  <si>
    <t>ほふく室【Ｄ】</t>
  </si>
  <si>
    <t>保有面積</t>
  </si>
  <si>
    <t>必要面積</t>
  </si>
  <si>
    <t>差</t>
  </si>
  <si>
    <t>○1.98㎡×人数</t>
  </si>
  <si>
    <t>園　舎【Ａ】
【３歳以上の学級ごと】
【３歳未満の居室等】</t>
  </si>
  <si>
    <t>乳児室【Ｃ】
【満２歳未満】</t>
  </si>
  <si>
    <t>ほふく室【Ｄ】
【満２歳未満】</t>
  </si>
  <si>
    <t>保育室又は遊戯室【Ｅ】
【満２歳以上】</t>
  </si>
  <si>
    <t>必要面積</t>
  </si>
  <si>
    <t>（差）</t>
  </si>
  <si>
    <t>適（３≧０）否（３＜０）</t>
  </si>
  <si>
    <t>【1】</t>
  </si>
  <si>
    <t>【2】</t>
  </si>
  <si>
    <t>【3】</t>
  </si>
  <si>
    <t>【4】</t>
  </si>
  <si>
    <t>その他</t>
  </si>
  <si>
    <t>①保有面積(満３歳未満）</t>
  </si>
  <si>
    <t>②保有面積(満３歳以上）</t>
  </si>
  <si>
    <t>③保有面積の計(①＋②）</t>
  </si>
  <si>
    <t>①満２歳以上満３歳未満</t>
  </si>
  <si>
    <t>②満３歳以上</t>
  </si>
  <si>
    <t>Ａ-（Ｃ＋Ｄ＋Ｅ①）</t>
  </si>
  <si>
    <t>－</t>
  </si>
  <si>
    <t>幼稚園</t>
  </si>
  <si>
    <t>保育所</t>
  </si>
  <si>
    <t>幼稚園の移行特例による園舎面積</t>
  </si>
  <si>
    <t>保育所の移行特例による園舎面積</t>
  </si>
  <si>
    <t>【移行特例】</t>
  </si>
  <si>
    <t>区分</t>
  </si>
  <si>
    <r>
      <t xml:space="preserve">○1.98㎡×人数
</t>
    </r>
    <r>
      <rPr>
        <sz val="9"/>
        <rFont val="ＭＳ ゴシック"/>
        <family val="3"/>
      </rPr>
      <t>（要件を満たすことを要しない）</t>
    </r>
  </si>
  <si>
    <r>
      <t xml:space="preserve">除外
</t>
    </r>
    <r>
      <rPr>
        <sz val="9"/>
        <rFont val="ＭＳ ゴシック"/>
        <family val="3"/>
      </rPr>
      <t>（要件を満たすことを要しない）</t>
    </r>
  </si>
  <si>
    <t>○1.65㎡×人数</t>
  </si>
  <si>
    <t xml:space="preserve"> ○3.3㎡×人数</t>
  </si>
  <si>
    <t>③3.3㎡×満２歳以上満３歳未満の人数</t>
  </si>
  <si>
    <t>①幼稚園基準
（学級数に応じた面積）</t>
  </si>
  <si>
    <t>②3.3㎡
×満３歳以上の人数</t>
  </si>
  <si>
    <t>〔1〕　①又は②のいずれか大きい面積</t>
  </si>
  <si>
    <t>〔2〕</t>
  </si>
  <si>
    <t>必要面積(新設）</t>
  </si>
  <si>
    <t>必要面積(特例）</t>
  </si>
  <si>
    <t>○</t>
  </si>
  <si>
    <t>左記の○の部分</t>
  </si>
  <si>
    <r>
      <rPr>
        <b/>
        <sz val="14"/>
        <rFont val="ＭＳ ゴシック"/>
        <family val="3"/>
      </rPr>
      <t>除外</t>
    </r>
    <r>
      <rPr>
        <b/>
        <sz val="12"/>
        <rFont val="ＭＳ ゴシック"/>
        <family val="3"/>
      </rPr>
      <t xml:space="preserve">
</t>
    </r>
    <r>
      <rPr>
        <b/>
        <sz val="9"/>
        <rFont val="ＭＳ ゴシック"/>
        <family val="3"/>
      </rPr>
      <t>（要件を満たすことを要しない）</t>
    </r>
  </si>
  <si>
    <t>①　園舎</t>
  </si>
  <si>
    <t>②　園庭</t>
  </si>
  <si>
    <t>新設の場合の園舎面積</t>
  </si>
  <si>
    <t>保育室又は遊戯室</t>
  </si>
  <si>
    <t>その他
〔３歳未満の保育の用に供する部分（右記Ｃ,Ｄ,Ｅ①）除く〕</t>
  </si>
  <si>
    <t>その運営の実績その他により適正な運営が確保されていると認められるか。</t>
  </si>
  <si>
    <t>同一の所在場所において，当該幼稚園・保育所の設備を用いて幼保連携型認定こども園を設置することとしているか。</t>
  </si>
  <si>
    <t>　園児に対する食事の提供の責任が当該幼保連携型認定こども園にあり，その管理者が，衛生面，栄養面等業務上必要な注意を果たし得るような体制及び調理業務の受託者との契約内容が確保されていること。</t>
  </si>
  <si>
    <t>　当該幼保連携型認定こども園又は他の施設，保健所，市町村等の栄養士により，献立等について栄養の観点からの指導が受けられる体制にある等，栄養士による必要な配慮が行われること。</t>
  </si>
  <si>
    <t>　調理業務の受託者を，当該幼保連携型認定こども園における給食の趣旨を十分に認識し，衛生面，栄養面等，調理業務を適切に遂行できる能力を有する者とすること。</t>
  </si>
  <si>
    <t>　園児の年齢及び発達の段階並びに健康状態に応じた食事の提供や，アレルギー，アトピー等への配慮，必要な栄養素量の給与等，幼児の食事の内容，回数及び時機に適切に応じることができること。</t>
  </si>
  <si>
    <t>　食を通じた園児の健全育成を図る観点から，園児の発育及び発達の過程に応じて食に関し配慮すべき事項を定めた食育に関する計画に基づき食事を提供するよう努めること。</t>
  </si>
  <si>
    <t>要件</t>
  </si>
  <si>
    <t>番号</t>
  </si>
  <si>
    <t>４　移行特例の適用の有無　　　□　有　　□　無</t>
  </si>
  <si>
    <t>（３）移行特例の適用の場合</t>
  </si>
  <si>
    <t xml:space="preserve"> 面積要件</t>
  </si>
  <si>
    <t>名称</t>
  </si>
  <si>
    <t>所在地</t>
  </si>
  <si>
    <t>【委託予定事業者】</t>
  </si>
  <si>
    <t xml:space="preserve">  (1)　スプリンクラー設備その他これに類するもので自動式のものが設けられていること。</t>
  </si>
  <si>
    <t>１　屋内階段
２　屋外階段</t>
  </si>
  <si>
    <t>１　建築基準法施行令（昭和二十五年政令第三百三十八号）第百二十三条第一項各号又は同条第三項各号に規定する構造の屋内階段（ただし，同条第一項の場合においては，当該階段の構造は，建築物の一階から二階までの部分に限り，屋内と階段室とは，バルコニー又は付室を通じて連絡することとし，かつ，同条第三項第二号，第三号及び第九号を満たすものとする。）
２　待避上有効なバルコニー
３　建築基準法第二条第七号の二に規定する準耐火構造の屋外傾斜路又はこれに準ずる設備
４　屋外階段</t>
  </si>
  <si>
    <t>１　建築基準法施行令第百二十三条第一項各号又は同条第三項各号に規定する構造の屋内階段
２　屋外階段</t>
  </si>
  <si>
    <t>１　建築基準法施行令第百二十三条第一項各号又は同条第三項各号に規定する構造の屋内階段
２　建築基準法施行令第百二十三条第二項各号に規定する構造の屋外階段</t>
  </si>
  <si>
    <t>常用</t>
  </si>
  <si>
    <t>避難用</t>
  </si>
  <si>
    <t>二階</t>
  </si>
  <si>
    <t>三階</t>
  </si>
  <si>
    <t>幼稚園移行特例</t>
  </si>
  <si>
    <t>保育所移行特例</t>
  </si>
  <si>
    <t>新設の場合の特例</t>
  </si>
  <si>
    <t xml:space="preserve">１　建築基準法施行令第百二十三条第一項各号又は同条第三項各号に規定する構造の屋内階段（ただし，同条第一項の場合においては，当該階段の構造は，建築物の一階から三階までの部分に限り，屋内と階段室とは，バルコニー又は付室を通じて連絡することとし，かつ，同条第三項第二号，第三号及び第九号を満たすものとする。）
２　建築基準法第二条第七号に規定する耐火構造の屋外傾斜路又はこれに準ずる設備
３　屋外階段
</t>
  </si>
  <si>
    <t xml:space="preserve">１ 建築基準法施行令第百二十三条第一項各号又は同条第三項各号に規定する構造の屋内階段（ただし，同条第一項の場合においては，当該階段の構造は，建築物の一階から保育室等が設けられている階までの部分に限り，屋内と階段室とは，バルコニー又は外気に向かって開くことの出来る窓若しくは排煙設備（同条第三項第一号に規定する国土交通大臣が定めた構造方法を用いるものその他有効に排煙することができると認められるものに限るに改める。。）を有する付室を通じて連絡することとし，かつ，同条第三項第二号，第三号及び第九号を満たすものとする。）
２ 建築基準法第二条第七号に規定する耐火構造の屋外傾斜路
３ 建築基準法施行令第百二十三条第二項各号に規定する構造の屋外階段
</t>
  </si>
  <si>
    <t xml:space="preserve">  (2)　調理用器具の種類に応じて有効な自動消火装置が設けられ，かつ，当該調理室の外部への延焼を防止するために必要な措置が講じられていること。</t>
  </si>
  <si>
    <t>二階に設ける場合</t>
  </si>
  <si>
    <t>三階以上に設ける場合</t>
  </si>
  <si>
    <t>○耐火建築物で，園児の待避上必要な設備を備えるとき</t>
  </si>
  <si>
    <t>４階
以上</t>
  </si>
  <si>
    <t>イ</t>
  </si>
  <si>
    <t>ロ</t>
  </si>
  <si>
    <t>ハ</t>
  </si>
  <si>
    <t>ニ</t>
  </si>
  <si>
    <t>ホ</t>
  </si>
  <si>
    <t>ヘ</t>
  </si>
  <si>
    <t>ト</t>
  </si>
  <si>
    <t>チ</t>
  </si>
  <si>
    <r>
      <t>　建築基準法（昭和二十五年法律第二百一号）第二条第九号の二に規定する</t>
    </r>
    <r>
      <rPr>
        <u val="single"/>
        <sz val="12"/>
        <rFont val="ＭＳ ゴシック"/>
        <family val="3"/>
      </rPr>
      <t>耐火建築物</t>
    </r>
    <r>
      <rPr>
        <sz val="12"/>
        <rFont val="ＭＳ ゴシック"/>
        <family val="3"/>
      </rPr>
      <t>であること。</t>
    </r>
  </si>
  <si>
    <t>　保育室等が設けられている次の表の上欄に掲げる階に応じ，同表の中欄に掲げる区分ごとに，それぞれ同表の下欄に掲げる設備が一以上設けられていること。</t>
  </si>
  <si>
    <t>　ロに掲げる設備が避難上有効な位置に設けられ，かつ，保育室等の各部分からその一に至る歩行距離が三十メートル以下となるように設けられていること。</t>
  </si>
  <si>
    <t>　幼保連携型認定こども園の調理室（次に掲げる要件のいずれかに該当するものを除く。 二において同じ。）以外の部分と幼保連携型認定こども園の調理室の部分が建築基準法第二条第七号に規定する耐火構造の床若しくは壁又は建築基準法施行令第百十二条第一項に規定する特定防火設備で区画されていること。この場合において，換気，暖房又は冷房の設備の風道が，当該床若しくは壁を貫通する部分又はこれに近接する部分に防火上有効にダンパーが設けられていること。</t>
  </si>
  <si>
    <t>　幼保連携型認定こども園の壁及び天井の室内に面する部分の仕上げを不燃材料でしていること。</t>
  </si>
  <si>
    <t>　保育室等その他園児が出入し，又は通行する場所に，園児の転落事故を防止する設備が設けられていること。</t>
  </si>
  <si>
    <t xml:space="preserve">　非常警報器具又は非常警報設備及び消防機関へ火災を通報する設備が設けられていること。  </t>
  </si>
  <si>
    <t xml:space="preserve">　幼保連携型認定こども園のカーテン，敷物，建具等で可燃性のものについて防炎処理が施されていること。 </t>
  </si>
  <si>
    <r>
      <t>　建築基準法（昭和二十五年法律第二百一号）第二条第九号の二に規定する</t>
    </r>
    <r>
      <rPr>
        <u val="single"/>
        <sz val="12"/>
        <rFont val="ＭＳ ゴシック"/>
        <family val="3"/>
      </rPr>
      <t>耐火建築物</t>
    </r>
    <r>
      <rPr>
        <sz val="12"/>
        <rFont val="ＭＳ ゴシック"/>
        <family val="3"/>
      </rPr>
      <t>又は同条第九号の三に規定する</t>
    </r>
    <r>
      <rPr>
        <u val="single"/>
        <sz val="12"/>
        <rFont val="ＭＳ ゴシック"/>
        <family val="3"/>
      </rPr>
      <t>準耐火建築物（同号ロに該当するものを除く）</t>
    </r>
    <r>
      <rPr>
        <sz val="12"/>
        <rFont val="ＭＳ ゴシック"/>
        <family val="3"/>
      </rPr>
      <t>であること。</t>
    </r>
  </si>
  <si>
    <t xml:space="preserve"> 日常的に利用できる場所であるか</t>
  </si>
  <si>
    <t>教育・保育が適切に提供される場所か</t>
  </si>
  <si>
    <t>代替地の面積</t>
  </si>
  <si>
    <t xml:space="preserve">○イ，ロ及びヘの要件
</t>
  </si>
  <si>
    <t>○ロからチまでの要件に該当するものであること。</t>
  </si>
  <si>
    <t>○イ，ロ及びヘの要件</t>
  </si>
  <si>
    <t>５　乳児室，ほふく室，保育室，遊戯室又は便所（以下「保育室等」という。）を２階以上の設ける場合の要件</t>
  </si>
  <si>
    <t>６　満３歳以上の園児に対し外部搬入による食事を提供する場合の要件</t>
  </si>
  <si>
    <t>③　園庭代替地【満２歳児に係るもの】</t>
  </si>
  <si>
    <t>満３歳以上の園児に係る面積要件を満たしているか。</t>
  </si>
  <si>
    <t>（幼稚園移行特例）</t>
  </si>
  <si>
    <t>（保育所移行特例）</t>
  </si>
  <si>
    <t>代替地は満２歳以上満３歳未満の園児に係る面積要件を満たしているか。</t>
  </si>
  <si>
    <t>○学級配置計画表</t>
  </si>
  <si>
    <t>○付近見取り図
○建物配置図　</t>
  </si>
  <si>
    <t>○平面図</t>
  </si>
  <si>
    <t>○建物配置図
○平面図</t>
  </si>
  <si>
    <t>・園児に対する食事の提供について、対象となる園児数が２０人に満たない場合
（この場合において、食事の提供について必要な調理設備を備えなければならない。）</t>
  </si>
  <si>
    <t>○学級配置計画表
○平面図</t>
  </si>
  <si>
    <t>○付近見取り図
○建物配置図　
○土地登記簿謄本
○建物登記簿謄本
○借地契約書（借地がある場合）
○財産目録</t>
  </si>
  <si>
    <t>・幼保連携型認定こども園に置く園児の教育及び保育に直接従事する職員の数は、基準を満たしているか。
（ただし、当該職員の数は、常時２人を下ってはならない。）</t>
  </si>
  <si>
    <t xml:space="preserve">○各部屋面積表【参考様式４】
○建物配置図
○平面図
</t>
  </si>
  <si>
    <t>【１階に設けられていない場合，下記の基準を満たしているか。</t>
  </si>
  <si>
    <t>○消防，防災，避難計画等</t>
  </si>
  <si>
    <t>○説明会資料等</t>
  </si>
  <si>
    <t>・調理員を置いているか。
（ただし、調理業務の全部を委託する幼保連携型認定こども園にあっては、調理員を置かないことができる。）</t>
  </si>
  <si>
    <t>【特別の事情があるとき】→保育教諭等は、専任の副園長若しくは教頭が兼ね、又は当該幼保連携型認定こども園の学級数の３分の１の範囲内で、専任の助保育教諭若しくは講師をもって代えることができる。</t>
  </si>
  <si>
    <t>・乳児室、ほふく室、保育室、遊戯室又は便所は１階に設けているか。</t>
  </si>
  <si>
    <t>・園舎には、次の設備を備えているか。【特別の事情があるときは、保育室と遊戯室及び職員室と保健室とは、それぞれ兼用することができる。】※兼用の場合△</t>
  </si>
  <si>
    <t>・満３歳以上の園児に対する食事の提供について、外部搬入とする場合
→別表に規定する方法（児福施設設備運営基準第32条の２）によるものであるか。【審査票別表】
（この場合においても、調理のための加熱、保存等の調理機能を有する設備を備えなければならない。）</t>
  </si>
  <si>
    <t>○平面図
○【別表基準】</t>
  </si>
  <si>
    <t>毎学年の教育週数は、特別の事情のある場合を除き、３９週を下っていない。</t>
  </si>
  <si>
    <t>・乳児室，ほふく室，保育室又は遊戯室の面積は別表の基準を満たすものとなっているか。【審査票別表】</t>
  </si>
  <si>
    <t>・次の設備を備えるよう努めているか。</t>
  </si>
  <si>
    <t>・保育を必要とする子どもに該当する園児に対する教育及び保育の時間は、１日につき８時間を原則とすること。（この時間については、その地方における園児の保護者の労働時間その他家庭の状況等を考慮して、園長がこれを定めるものとする。）</t>
  </si>
  <si>
    <t>非常災害時に必要な設備があるか。（消化器等，非常口，その他）具体的計画があるか。</t>
  </si>
  <si>
    <t>○財産目録（明細）</t>
  </si>
  <si>
    <t>○職員配置計画表
○学級配置計画表
○給食に関する契約書
（外部搬入，委託調理の場合）
○【別表基準】</t>
  </si>
  <si>
    <t>○付近見取り図
○財産目録（明細）</t>
  </si>
  <si>
    <t>○平面図
○その他</t>
  </si>
  <si>
    <t>○職員配置計画表【参考様式１】
○学級配置計画表【参考様式１】
○職員名簿【参考様式２】
○職員勤務予定表【参考様式３】</t>
  </si>
  <si>
    <t>○職員配置計画表【参考様式１】
○学級配置計画表【参考様式１】
○職員名簿【参考様式２】
○職員勤務予定表【参考様式３】
○認定こども園の長の履歴書
○教員免許状の写し
○保育士登録証の写し
○給食に関する契約書
（外部搬入，委託調理の場合）
○【別表基準】</t>
  </si>
  <si>
    <t>①</t>
  </si>
  <si>
    <t>②</t>
  </si>
  <si>
    <t>③</t>
  </si>
  <si>
    <t>副園長又は教頭</t>
  </si>
  <si>
    <t>主幹養護教諭、養護教諭又は養護助教諭</t>
  </si>
  <si>
    <t>事務職員</t>
  </si>
  <si>
    <t>・子育て支援事業の内容は下記のとおりとなっているか。
→幼保連携型認定こども園における保護者に対する子育ての支援は、保護者が子育てについての第一義的責任を有するという基本認識の下に、子育てを自ら実践する力向上を積極的に支援することを旨として、教育及び保育に関する専門性を十分に活用し、子育て支援事業のうち、その所在する地域における教育及び保育に対する需要に照らし当該地域において実施することが必要と認められるものを、保護者の要請に応じ適切に提供し得る体制の下で行うものとする。その際、地域の人材や社会資源の活用を図るよう努めるものとする。</t>
  </si>
  <si>
    <t>・幼保連携型認定こども園は、設備運営基準を超えて、常に、その設備及び運営を向上させなければならない。
・設備運営基準を超えて、設備を有し、又は運営をしている幼保連携型認定こども園においては、設備運営基準を理由として、その設備又は運営を低下させてはならない。</t>
  </si>
  <si>
    <t>・保連携型認定こども園は、園児の人権に十分配慮するとともに、一人一人の人格を尊重して、その運営を行わなければならない。
・幼保連携型認定こども園は、地域社会との交流及び連携を図り、園児の保護者及び地域社会に対し、当該幼保連携型認定こども園の運営の内容を適切に説明するよう努めなければならない。
・幼保連携型認定こども園には、認定こども園法に定める施設の目的を達成するために必要な設備を設けなければならない。</t>
  </si>
  <si>
    <t>・幼保連携型認定こども園の職員は、常に自己研さんに励み、認定こども園法に定める施設の目的を達成するために必要な知識及び技能の修得、維持及び向上に努めなければならない。
②幼保連携型認定こども園は、職員に対し、その資質の向上のための研修の機会を確保しなければならない。</t>
  </si>
  <si>
    <t>・幼保連携型認定こども園においては、園児の国籍、信条、社会的身分又は入園に要する費用を負担するか否かによつて、差別的取扱いをしてはならない。</t>
  </si>
  <si>
    <t>・幼保連携型認定こども園の職員は、園児に対し、心身に有害な影響を与える行為をしてはならない。</t>
  </si>
  <si>
    <t>・園長は、児童福祉法第47条第３項の規定により懲戒に関し園児の福祉のために必要な措置を採るときは、身体的苦痛を与え、人格を辱める等その権限を濫用してはならない。</t>
  </si>
  <si>
    <t>・幼保連携型認定こども園において、保育を必要とする子どもに該当する園児に食事を提供するときは、当該幼保連携型認定こども園内で調理する方法（当該幼保連携型認定こども園の調理室を兼ねている他の学校、社会福祉施設等の調理室において調理する方法を含む。）により行わなければならない。
・幼保連携型認定こども園において、入所している者に食事を提供するときは、その献立は、できる限り、変化に富み、入所している者の健全な発育に必要な栄養量を含有するものでなければならない。
・食事は、食品の種類及び調理方法について栄養並びに入所している者の身体的状況及び嗜好を考慮したものでなければならない。
・調理は、あらかじめ作成された献立に従って行わなければならない。
・幼保連携型認定こども園は、児童の健康な生活の基本としての食を営む力の育成に努めなければならない。</t>
  </si>
  <si>
    <t>・幼保連携型認定こども園の職員は、正当な理由がなく、その業務上知り得た園児又はその家族の秘密を漏らしてはならない。
・幼保連携型認定こども園は、職員であつた者が、正当な理由がなく、その業務上知り得た園児又はその家族の秘密を漏らすことがないよう、必要な措置を講じなければならない。</t>
  </si>
  <si>
    <t>・幼保連携型認定こども園は、その行った教育及び保育並びに子育ての支援に関する園児又はその保護者等からの苦情に迅速かつ適切に対応するために、苦情を受け付けるための窓口を設置する等の必要な措置を講じなければならない。
・幼保連携型認定こども園は、その行った教育及び保育並びに子育ての支援について、県又は市町村から指導又は助言を受けた場合は、当該指導又は助言に従って必要な改善を行わなければならない。
・幼保連携型認定こども園は、社会福祉法第83条に規定する運営適正化委員会が行う同法第85条第１項の規定による調査にできる限り協力しなければならない。</t>
  </si>
  <si>
    <t>・園長は、常に園児の保護者と密接な連絡をとり、教育及び保育の内容等につき、その保護者の理解及び協力を得るよう努めなければならない。</t>
  </si>
  <si>
    <t>・他の学校又は社会福祉施設の職員又は設備を兼ねるときは下記の基準を満たしているか。</t>
  </si>
  <si>
    <t>・次の基準を満たすものとなっているか。</t>
  </si>
  <si>
    <t>・非常災害時の対応として次の基準を満たしているか。</t>
  </si>
  <si>
    <t>○園則（運営規程）
○子育て支援事業に関する書類
○研修計画
○その他</t>
  </si>
  <si>
    <t>適否
(○×）</t>
  </si>
  <si>
    <t>乳児室又はほふく室</t>
  </si>
  <si>
    <t>（Ａ）〔⑫+⑬+⑭+⑮〕</t>
  </si>
  <si>
    <t>令和　　年　　月　　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</si>
</sst>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00_ "/>
    <numFmt numFmtId="180" formatCode="#,##0_ "/>
    <numFmt numFmtId="181" formatCode="#,##0_);[Red]\(#,##0\)"/>
    <numFmt numFmtId="182" formatCode="#,##0.00_);[Red]\(#,##0.00\)"/>
    <numFmt numFmtId="183" formatCode="#,##0.00;&quot;▲ &quot;#,##0.00"/>
    <numFmt numFmtId="184" formatCode="#,##0;&quot;▲ &quot;#,##0"/>
    <numFmt numFmtId="185" formatCode="0.0_ "/>
    <numFmt numFmtId="186" formatCode="#,##0.0;[Red]\-#,##0.0"/>
    <numFmt numFmtId="187" formatCode="0_ "/>
    <numFmt numFmtId="188" formatCode="0.0"/>
    <numFmt numFmtId="189" formatCode="#,##0.00_ &quot;㎡&quot;"/>
    <numFmt numFmtId="190" formatCode="#,##0.000_ "/>
    <numFmt numFmtId="191" formatCode="#,##0.0000_ "/>
    <numFmt numFmtId="192" formatCode="0;&quot;▲ &quot;0"/>
    <numFmt numFmtId="193" formatCode="#,##0.00;&quot;▲ &quot;#,##0.00&quot;㎡&quot;"/>
    <numFmt numFmtId="194" formatCode="#,##0.00;&quot;㎡&quot;\,&quot;▲ &quot;#,##0.00&quot;㎡&quot;"/>
    <numFmt numFmtId="195" formatCode="#,##0.00&quot;㎡&quot;\,&quot;▲ &quot;###0.00&quot;㎡&quot;"/>
    <numFmt numFmtId="196" formatCode="#,##0;&quot;▲ &quot;#,##0&quot;㎡&quot;"/>
    <numFmt numFmtId="197" formatCode="#,##0.0;&quot;▲ &quot;#,##0.0&quot;㎡&quot;"/>
    <numFmt numFmtId="198" formatCode="#,##0.00&quot;㎡&quot;;&quot;▲ &quot;#,##0.00&quot;㎡&quot;"/>
    <numFmt numFmtId="199" formatCode="0.00&quot;㎡&quot;"/>
  </numFmts>
  <fonts count="80">
    <font>
      <sz val="11"/>
      <name val="ＭＳ Ｐゴシック"/>
      <family val="3"/>
    </font>
    <font>
      <sz val="6"/>
      <name val="ＭＳ Ｐゴシック"/>
      <family val="3"/>
    </font>
    <font>
      <sz val="12"/>
      <name val="ＭＳ ゴシック"/>
      <family val="3"/>
    </font>
    <font>
      <sz val="12"/>
      <color indexed="12"/>
      <name val="ＭＳ ゴシック"/>
      <family val="3"/>
    </font>
    <font>
      <sz val="9"/>
      <name val="ＭＳ ゴシック"/>
      <family val="3"/>
    </font>
    <font>
      <b/>
      <sz val="16"/>
      <name val="ＭＳ ゴシック"/>
      <family val="3"/>
    </font>
    <font>
      <sz val="14"/>
      <name val="ＭＳ ゴシック"/>
      <family val="3"/>
    </font>
    <font>
      <b/>
      <sz val="12"/>
      <name val="ＭＳ ゴシック"/>
      <family val="3"/>
    </font>
    <font>
      <sz val="12"/>
      <name val="ＭＳ Ｐゴシック"/>
      <family val="3"/>
    </font>
    <font>
      <b/>
      <sz val="14"/>
      <name val="ＭＳ ゴシック"/>
      <family val="3"/>
    </font>
    <font>
      <sz val="14"/>
      <color indexed="12"/>
      <name val="ＭＳ ゴシック"/>
      <family val="3"/>
    </font>
    <font>
      <b/>
      <sz val="9"/>
      <name val="ＭＳ ゴシック"/>
      <family val="3"/>
    </font>
    <font>
      <sz val="14"/>
      <name val="ＭＳ Ｐゴシック"/>
      <family val="3"/>
    </font>
    <font>
      <b/>
      <sz val="14"/>
      <name val="ＭＳ Ｐゴシック"/>
      <family val="3"/>
    </font>
    <font>
      <b/>
      <sz val="11"/>
      <name val="ＭＳ Ｐゴシック"/>
      <family val="3"/>
    </font>
    <font>
      <b/>
      <sz val="14"/>
      <color indexed="12"/>
      <name val="ＭＳ ゴシック"/>
      <family val="3"/>
    </font>
    <font>
      <sz val="16"/>
      <name val="ＭＳ ゴシック"/>
      <family val="3"/>
    </font>
    <font>
      <u val="single"/>
      <sz val="12"/>
      <name val="ＭＳ ゴシック"/>
      <family val="3"/>
    </font>
    <font>
      <sz val="12"/>
      <name val="HGPｺﾞｼｯｸM"/>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10"/>
      <name val="ＭＳ ゴシック"/>
      <family val="3"/>
    </font>
    <font>
      <sz val="12"/>
      <color indexed="56"/>
      <name val="ＭＳ ゴシック"/>
      <family val="3"/>
    </font>
    <font>
      <sz val="14"/>
      <color indexed="10"/>
      <name val="ＭＳ ゴシック"/>
      <family val="3"/>
    </font>
    <font>
      <b/>
      <sz val="14"/>
      <color indexed="56"/>
      <name val="ＭＳ ゴシック"/>
      <family val="3"/>
    </font>
    <font>
      <b/>
      <sz val="14"/>
      <color indexed="10"/>
      <name val="ＭＳ ゴシック"/>
      <family val="3"/>
    </font>
    <font>
      <sz val="14"/>
      <color indexed="56"/>
      <name val="ＭＳ ゴシック"/>
      <family val="3"/>
    </font>
    <font>
      <sz val="14"/>
      <color indexed="10"/>
      <name val="ＭＳ Ｐゴシック"/>
      <family val="3"/>
    </font>
    <font>
      <sz val="12"/>
      <color indexed="8"/>
      <name val="HGPｺﾞｼｯｸM"/>
      <family val="3"/>
    </font>
    <font>
      <b/>
      <sz val="12"/>
      <color indexed="8"/>
      <name val="HGPｺﾞｼｯｸM"/>
      <family val="3"/>
    </font>
    <font>
      <b/>
      <sz val="18"/>
      <color indexed="8"/>
      <name val="HGPｺﾞｼｯｸM"/>
      <family val="3"/>
    </font>
    <font>
      <b/>
      <sz val="14"/>
      <color indexed="10"/>
      <name val="ＭＳ Ｐゴシック"/>
      <family val="3"/>
    </font>
    <font>
      <b/>
      <sz val="11"/>
      <color indexed="10"/>
      <name val="ＭＳ Ｐゴシック"/>
      <family val="3"/>
    </font>
    <font>
      <b/>
      <sz val="12"/>
      <color indexed="10"/>
      <name val="ＭＳ ゴシック"/>
      <family val="3"/>
    </font>
    <font>
      <sz val="18"/>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FF0000"/>
      <name val="ＭＳ ゴシック"/>
      <family val="3"/>
    </font>
    <font>
      <sz val="12"/>
      <color theme="3"/>
      <name val="ＭＳ ゴシック"/>
      <family val="3"/>
    </font>
    <font>
      <sz val="14"/>
      <color rgb="FFFF0000"/>
      <name val="ＭＳ ゴシック"/>
      <family val="3"/>
    </font>
    <font>
      <b/>
      <sz val="14"/>
      <color rgb="FF002060"/>
      <name val="ＭＳ ゴシック"/>
      <family val="3"/>
    </font>
    <font>
      <b/>
      <sz val="14"/>
      <color rgb="FFFF0000"/>
      <name val="ＭＳ ゴシック"/>
      <family val="3"/>
    </font>
    <font>
      <sz val="14"/>
      <color rgb="FF002060"/>
      <name val="ＭＳ ゴシック"/>
      <family val="3"/>
    </font>
    <font>
      <sz val="14"/>
      <color rgb="FFFF0000"/>
      <name val="ＭＳ Ｐゴシック"/>
      <family val="3"/>
    </font>
    <font>
      <sz val="12"/>
      <color theme="1"/>
      <name val="HGPｺﾞｼｯｸM"/>
      <family val="3"/>
    </font>
    <font>
      <b/>
      <sz val="12"/>
      <color theme="1"/>
      <name val="HGPｺﾞｼｯｸM"/>
      <family val="3"/>
    </font>
    <font>
      <b/>
      <sz val="18"/>
      <color theme="1"/>
      <name val="HGPｺﾞｼｯｸM"/>
      <family val="3"/>
    </font>
    <font>
      <b/>
      <sz val="12"/>
      <color rgb="FFFF0000"/>
      <name val="ＭＳ ゴシック"/>
      <family val="3"/>
    </font>
    <font>
      <b/>
      <sz val="14"/>
      <color rgb="FFFF0000"/>
      <name val="ＭＳ Ｐゴシック"/>
      <family val="3"/>
    </font>
    <font>
      <b/>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theme="0" tint="-0.3499799966812134"/>
        <bgColor indexed="64"/>
      </patternFill>
    </fill>
    <fill>
      <patternFill patternType="solid">
        <fgColor indexed="22"/>
        <bgColor indexed="64"/>
      </patternFill>
    </fill>
    <fill>
      <patternFill patternType="solid">
        <fgColor theme="9" tint="0.3999499976634979"/>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style="thin"/>
      <top style="thin"/>
      <bottom style="thin"/>
      <diagonal style="thin"/>
    </border>
    <border>
      <left>
        <color indexed="63"/>
      </left>
      <right style="thick"/>
      <top>
        <color indexed="63"/>
      </top>
      <bottom style="thin"/>
    </border>
    <border>
      <left style="thin"/>
      <right style="thick"/>
      <top style="thin"/>
      <bottom>
        <color indexed="63"/>
      </bottom>
    </border>
    <border>
      <left>
        <color indexed="63"/>
      </left>
      <right style="thin"/>
      <top style="thick"/>
      <bottom style="thin"/>
    </border>
    <border>
      <left>
        <color indexed="63"/>
      </left>
      <right style="thick"/>
      <top style="thick"/>
      <bottom style="thin"/>
    </border>
    <border>
      <left>
        <color indexed="63"/>
      </left>
      <right style="thick"/>
      <top style="thin"/>
      <bottom style="thin"/>
    </border>
    <border>
      <left style="thin"/>
      <right style="thick"/>
      <top style="thin"/>
      <bottom style="thick"/>
    </border>
    <border>
      <left>
        <color indexed="63"/>
      </left>
      <right style="thin"/>
      <top style="thin"/>
      <bottom style="thick"/>
    </border>
    <border>
      <left>
        <color indexed="63"/>
      </left>
      <right style="thick"/>
      <top style="thin"/>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ck"/>
      <bottom>
        <color indexed="63"/>
      </bottom>
    </border>
    <border>
      <left>
        <color indexed="63"/>
      </left>
      <right style="thick"/>
      <top>
        <color indexed="63"/>
      </top>
      <bottom>
        <color indexed="63"/>
      </bottom>
    </border>
    <border>
      <left style="thin"/>
      <right style="thin"/>
      <top style="thick"/>
      <bottom style="thin"/>
    </border>
    <border diagonalUp="1">
      <left style="thin"/>
      <right style="thick"/>
      <top style="thick"/>
      <bottom style="thin"/>
      <diagonal style="thin"/>
    </border>
    <border>
      <left style="thin"/>
      <right style="thick"/>
      <top style="thin"/>
      <bottom style="thin"/>
    </border>
    <border>
      <left style="thin"/>
      <right style="thin"/>
      <top style="thick"/>
      <bottom style="thick"/>
    </border>
    <border>
      <left style="thin"/>
      <right style="thick"/>
      <top style="thick"/>
      <bottom style="thick"/>
    </border>
    <border>
      <left style="thin"/>
      <right style="thin"/>
      <top style="thin"/>
      <bottom style="thick"/>
    </border>
    <border>
      <left style="thin"/>
      <right style="thick"/>
      <top>
        <color indexed="63"/>
      </top>
      <bottom style="thin"/>
    </border>
    <border>
      <left style="thin"/>
      <right style="thick"/>
      <top style="thick"/>
      <bottom style="thin"/>
    </border>
    <border>
      <left style="thin"/>
      <right>
        <color indexed="63"/>
      </right>
      <top style="thick"/>
      <bottom style="thin"/>
    </border>
    <border>
      <left style="thick"/>
      <right style="thick"/>
      <top style="thick"/>
      <bottom style="thin"/>
    </border>
    <border>
      <left style="thick"/>
      <right style="thick"/>
      <top style="thin"/>
      <bottom style="thick"/>
    </border>
    <border>
      <left style="thick"/>
      <right style="thick"/>
      <top style="thin"/>
      <bottom>
        <color indexed="63"/>
      </bottom>
    </border>
    <border>
      <left style="thick"/>
      <right style="thick"/>
      <top style="thick"/>
      <bottom style="thick"/>
    </border>
    <border>
      <left style="thin"/>
      <right>
        <color indexed="63"/>
      </right>
      <top style="thin"/>
      <bottom style="thin"/>
    </border>
    <border>
      <left style="thick"/>
      <right style="thick"/>
      <top style="thin"/>
      <bottom style="thin"/>
    </border>
    <border diagonalUp="1">
      <left>
        <color indexed="63"/>
      </left>
      <right style="thin"/>
      <top style="thin"/>
      <bottom style="thin"/>
      <diagonal style="thin"/>
    </border>
    <border>
      <left>
        <color indexed="63"/>
      </left>
      <right style="thick"/>
      <top style="thin"/>
      <bottom>
        <color indexed="63"/>
      </bottom>
    </border>
    <border>
      <left>
        <color indexed="63"/>
      </left>
      <right style="thin"/>
      <top style="thick"/>
      <bottom style="thick"/>
    </border>
    <border>
      <left style="thin"/>
      <right style="thick"/>
      <top>
        <color indexed="63"/>
      </top>
      <bottom>
        <color indexed="63"/>
      </bottom>
    </border>
    <border>
      <left style="thin"/>
      <right>
        <color indexed="63"/>
      </right>
      <top style="thick"/>
      <bottom style="thick"/>
    </border>
    <border>
      <left style="thick"/>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color indexed="63"/>
      </top>
      <bottom style="thin"/>
    </border>
    <border>
      <left style="thick"/>
      <right style="thin"/>
      <top style="thin"/>
      <bottom style="thin"/>
    </border>
    <border>
      <left style="thin"/>
      <right>
        <color indexed="63"/>
      </right>
      <top style="thin"/>
      <bottom style="thick"/>
    </border>
    <border>
      <left>
        <color indexed="63"/>
      </left>
      <right>
        <color indexed="63"/>
      </right>
      <top style="thin"/>
      <bottom style="thick"/>
    </border>
    <border>
      <left style="thick"/>
      <right style="thin"/>
      <top style="thick"/>
      <bottom style="thick"/>
    </border>
    <border>
      <left style="thick"/>
      <right style="thin"/>
      <top style="thick"/>
      <bottom style="thin"/>
    </border>
    <border>
      <left style="thick"/>
      <right style="thin"/>
      <top style="thin"/>
      <bottom style="thick"/>
    </border>
    <border diagonalUp="1">
      <left style="thin"/>
      <right style="thick"/>
      <top style="thin"/>
      <bottom style="thin"/>
      <diagonal style="thin"/>
    </border>
    <border>
      <left style="thin"/>
      <right style="thin"/>
      <top>
        <color indexed="63"/>
      </top>
      <bottom style="thick"/>
    </border>
    <border>
      <left>
        <color indexed="63"/>
      </left>
      <right>
        <color indexed="63"/>
      </right>
      <top style="thin"/>
      <bottom style="thin"/>
    </border>
    <border>
      <left style="thin"/>
      <right style="thick"/>
      <top>
        <color indexed="63"/>
      </top>
      <bottom style="thick"/>
    </border>
    <border>
      <left>
        <color indexed="63"/>
      </left>
      <right>
        <color indexed="63"/>
      </right>
      <top style="thick"/>
      <bottom style="thin"/>
    </border>
    <border>
      <left style="thick"/>
      <right style="thin"/>
      <top style="thick"/>
      <bottom>
        <color indexed="63"/>
      </bottom>
    </border>
    <border>
      <left style="thin"/>
      <right style="thick"/>
      <top style="thick"/>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style="thin"/>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n"/>
    </border>
    <border diagonalUp="1">
      <left style="thin"/>
      <right>
        <color indexed="63"/>
      </right>
      <top style="thick"/>
      <bottom style="thin"/>
      <diagonal style="thin"/>
    </border>
    <border diagonalUp="1">
      <left>
        <color indexed="63"/>
      </left>
      <right>
        <color indexed="63"/>
      </right>
      <top style="thick"/>
      <bottom style="thin"/>
      <diagonal style="thin"/>
    </border>
    <border diagonalUp="1">
      <left>
        <color indexed="63"/>
      </left>
      <right style="thick"/>
      <top style="thick"/>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style="thin"/>
      <bottom>
        <color indexed="63"/>
      </bottom>
      <diagonal style="thin"/>
    </border>
    <border diagonalUp="1">
      <left style="thin"/>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n"/>
      <top>
        <color indexed="63"/>
      </top>
      <bottom style="thick"/>
      <diagonal style="thin"/>
    </border>
    <border>
      <left style="thick"/>
      <right>
        <color indexed="63"/>
      </right>
      <top style="thin"/>
      <bottom>
        <color indexed="63"/>
      </bottom>
    </border>
    <border>
      <left style="thick"/>
      <right>
        <color indexed="63"/>
      </right>
      <top>
        <color indexed="63"/>
      </top>
      <bottom style="thick"/>
    </border>
    <border diagonalUp="1">
      <left>
        <color indexed="63"/>
      </left>
      <right style="thick"/>
      <top style="thin"/>
      <bottom>
        <color indexed="63"/>
      </bottom>
      <diagonal style="thin"/>
    </border>
    <border diagonalUp="1">
      <left>
        <color indexed="63"/>
      </left>
      <right style="thick"/>
      <top>
        <color indexed="63"/>
      </top>
      <bottom style="thick"/>
      <diagonal style="thin"/>
    </border>
    <border diagonalUp="1">
      <left style="thin"/>
      <right style="thin"/>
      <top style="thick"/>
      <bottom style="thick"/>
      <diagonal style="thin"/>
    </border>
    <border>
      <left style="thick"/>
      <right>
        <color indexed="63"/>
      </right>
      <top style="thick"/>
      <bottom style="thick"/>
    </border>
    <border>
      <left>
        <color indexed="63"/>
      </left>
      <right>
        <color indexed="63"/>
      </right>
      <top style="thick"/>
      <bottom style="thick"/>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diagonalUp="1">
      <left>
        <color indexed="63"/>
      </left>
      <right style="thin"/>
      <top style="thin"/>
      <bottom style="thick"/>
      <diagonal style="thin"/>
    </border>
    <border diagonalUp="1">
      <left style="thin"/>
      <right style="thin"/>
      <top style="thin"/>
      <bottom style="thick"/>
      <diagonal style="thin"/>
    </border>
    <border diagonalUp="1">
      <left style="thin"/>
      <right>
        <color indexed="63"/>
      </right>
      <top style="thin"/>
      <bottom style="thick"/>
      <diagonal style="thin"/>
    </border>
    <border>
      <left>
        <color indexed="63"/>
      </left>
      <right style="thick"/>
      <top style="thick"/>
      <bottom style="thick"/>
    </border>
    <border>
      <left style="thick"/>
      <right style="thick"/>
      <top>
        <color indexed="63"/>
      </top>
      <bottom style="thick"/>
    </border>
    <border diagonalUp="1">
      <left>
        <color indexed="63"/>
      </left>
      <right style="thin"/>
      <top style="thick"/>
      <bottom style="thick"/>
      <diagonal style="thin"/>
    </border>
    <border diagonalUp="1">
      <left style="thin"/>
      <right>
        <color indexed="63"/>
      </right>
      <top style="thick"/>
      <bottom style="thick"/>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65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67" fillId="0" borderId="0" xfId="0" applyFont="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horizontal="center" vertical="center"/>
    </xf>
    <xf numFmtId="177" fontId="2" fillId="33" borderId="11" xfId="0" applyNumberFormat="1" applyFont="1" applyFill="1" applyBorder="1" applyAlignment="1">
      <alignment vertical="center"/>
    </xf>
    <xf numFmtId="0" fontId="67" fillId="33" borderId="15"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0" borderId="10" xfId="0" applyFont="1" applyBorder="1" applyAlignment="1">
      <alignment vertical="center"/>
    </xf>
    <xf numFmtId="0" fontId="2" fillId="33" borderId="22" xfId="0" applyFont="1" applyFill="1" applyBorder="1" applyAlignment="1">
      <alignment vertical="center"/>
    </xf>
    <xf numFmtId="0" fontId="2" fillId="33" borderId="17" xfId="0" applyFont="1" applyFill="1" applyBorder="1" applyAlignment="1">
      <alignment vertical="center"/>
    </xf>
    <xf numFmtId="179" fontId="3" fillId="33" borderId="0" xfId="0" applyNumberFormat="1" applyFont="1" applyFill="1" applyBorder="1" applyAlignment="1">
      <alignment vertical="center"/>
    </xf>
    <xf numFmtId="0" fontId="2" fillId="33" borderId="0" xfId="0" applyFont="1" applyFill="1" applyBorder="1" applyAlignment="1">
      <alignment vertical="center"/>
    </xf>
    <xf numFmtId="180" fontId="3" fillId="0" borderId="0" xfId="0" applyNumberFormat="1" applyFont="1" applyBorder="1" applyAlignment="1">
      <alignment vertical="center"/>
    </xf>
    <xf numFmtId="0" fontId="68" fillId="33" borderId="0" xfId="0" applyFont="1" applyFill="1" applyBorder="1" applyAlignment="1">
      <alignment horizontal="right" vertical="center"/>
    </xf>
    <xf numFmtId="0" fontId="2" fillId="33" borderId="14" xfId="0" applyFont="1" applyFill="1" applyBorder="1" applyAlignment="1">
      <alignment vertical="top"/>
    </xf>
    <xf numFmtId="183" fontId="2" fillId="33" borderId="11" xfId="0" applyNumberFormat="1" applyFont="1" applyFill="1" applyBorder="1" applyAlignment="1">
      <alignment vertical="center"/>
    </xf>
    <xf numFmtId="0" fontId="2" fillId="0" borderId="11" xfId="0" applyFont="1" applyBorder="1" applyAlignment="1">
      <alignment horizontal="center" vertical="center" wrapText="1"/>
    </xf>
    <xf numFmtId="0" fontId="6" fillId="0" borderId="0" xfId="0" applyFont="1" applyAlignment="1">
      <alignment vertical="center"/>
    </xf>
    <xf numFmtId="0" fontId="69" fillId="0" borderId="0" xfId="0" applyFont="1" applyAlignment="1">
      <alignment vertical="center"/>
    </xf>
    <xf numFmtId="0" fontId="2" fillId="33" borderId="11" xfId="0" applyFont="1" applyFill="1" applyBorder="1" applyAlignment="1">
      <alignment vertical="center" wrapText="1"/>
    </xf>
    <xf numFmtId="0" fontId="2" fillId="0" borderId="0" xfId="0" applyFont="1" applyBorder="1" applyAlignment="1">
      <alignment horizontal="center" vertical="center"/>
    </xf>
    <xf numFmtId="0" fontId="2" fillId="0" borderId="23" xfId="0" applyFont="1" applyBorder="1" applyAlignment="1">
      <alignment vertical="center"/>
    </xf>
    <xf numFmtId="0" fontId="2" fillId="33" borderId="15" xfId="0" applyFont="1" applyFill="1" applyBorder="1" applyAlignment="1">
      <alignment horizontal="left" vertical="center"/>
    </xf>
    <xf numFmtId="0" fontId="2" fillId="0" borderId="12" xfId="0" applyFont="1" applyBorder="1" applyAlignment="1">
      <alignment vertical="top" wrapText="1"/>
    </xf>
    <xf numFmtId="0" fontId="2" fillId="0" borderId="12" xfId="0" applyFont="1" applyBorder="1" applyAlignment="1">
      <alignment vertical="top"/>
    </xf>
    <xf numFmtId="0" fontId="2" fillId="0" borderId="0" xfId="0" applyFont="1" applyBorder="1" applyAlignment="1">
      <alignment vertical="center"/>
    </xf>
    <xf numFmtId="183" fontId="2" fillId="33" borderId="11" xfId="0" applyNumberFormat="1" applyFont="1" applyFill="1" applyBorder="1" applyAlignment="1">
      <alignment vertical="center" wrapText="1"/>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22" xfId="0" applyFont="1" applyBorder="1" applyAlignment="1">
      <alignment vertical="center"/>
    </xf>
    <xf numFmtId="0" fontId="6" fillId="0" borderId="28" xfId="0" applyFont="1" applyBorder="1" applyAlignment="1">
      <alignment vertical="center"/>
    </xf>
    <xf numFmtId="0" fontId="6" fillId="0" borderId="16" xfId="0" applyFont="1" applyBorder="1" applyAlignment="1">
      <alignment horizontal="left" vertical="center"/>
    </xf>
    <xf numFmtId="0" fontId="6" fillId="0" borderId="2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wrapText="1"/>
    </xf>
    <xf numFmtId="0" fontId="6" fillId="0" borderId="31" xfId="0" applyFont="1" applyBorder="1" applyAlignment="1">
      <alignment vertical="center" wrapText="1"/>
    </xf>
    <xf numFmtId="189" fontId="7" fillId="33" borderId="32" xfId="0" applyNumberFormat="1" applyFont="1" applyFill="1" applyBorder="1" applyAlignment="1">
      <alignment horizontal="center" vertical="center" wrapText="1"/>
    </xf>
    <xf numFmtId="0" fontId="2" fillId="0" borderId="33" xfId="0" applyFont="1" applyBorder="1" applyAlignment="1">
      <alignment horizontal="center" vertical="center"/>
    </xf>
    <xf numFmtId="0" fontId="9" fillId="0" borderId="0" xfId="0" applyFont="1" applyAlignment="1">
      <alignment vertical="center"/>
    </xf>
    <xf numFmtId="0" fontId="2" fillId="0" borderId="34" xfId="0" applyFont="1" applyBorder="1" applyAlignment="1">
      <alignment horizontal="center" vertical="center"/>
    </xf>
    <xf numFmtId="0" fontId="9" fillId="0" borderId="35" xfId="0" applyFont="1" applyBorder="1" applyAlignment="1">
      <alignment horizontal="center" vertical="center" wrapText="1"/>
    </xf>
    <xf numFmtId="183" fontId="2" fillId="33" borderId="25" xfId="0" applyNumberFormat="1" applyFont="1" applyFill="1" applyBorder="1" applyAlignment="1">
      <alignment vertical="center"/>
    </xf>
    <xf numFmtId="0" fontId="2" fillId="0" borderId="36" xfId="0" applyFont="1" applyBorder="1" applyAlignment="1">
      <alignment vertical="center"/>
    </xf>
    <xf numFmtId="0" fontId="2" fillId="0" borderId="32" xfId="0" applyFont="1" applyBorder="1" applyAlignment="1">
      <alignment horizontal="center" vertical="center"/>
    </xf>
    <xf numFmtId="0" fontId="8" fillId="0" borderId="0" xfId="0" applyFont="1" applyBorder="1" applyAlignment="1">
      <alignment vertical="center"/>
    </xf>
    <xf numFmtId="189" fontId="6" fillId="0" borderId="0" xfId="0" applyNumberFormat="1" applyFont="1" applyBorder="1" applyAlignment="1">
      <alignment vertical="center"/>
    </xf>
    <xf numFmtId="183" fontId="7" fillId="0" borderId="37"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198" fontId="10" fillId="33" borderId="10" xfId="0" applyNumberFormat="1" applyFont="1" applyFill="1" applyBorder="1" applyAlignment="1">
      <alignment vertical="center"/>
    </xf>
    <xf numFmtId="183" fontId="10" fillId="34" borderId="10" xfId="0" applyNumberFormat="1" applyFont="1" applyFill="1" applyBorder="1" applyAlignment="1">
      <alignment horizontal="center" vertical="center"/>
    </xf>
    <xf numFmtId="198" fontId="10" fillId="33" borderId="39" xfId="0" applyNumberFormat="1" applyFont="1" applyFill="1" applyBorder="1" applyAlignment="1">
      <alignment vertical="center"/>
    </xf>
    <xf numFmtId="189" fontId="6" fillId="0" borderId="0" xfId="0" applyNumberFormat="1" applyFont="1" applyFill="1" applyBorder="1" applyAlignment="1">
      <alignment horizontal="center" vertical="center"/>
    </xf>
    <xf numFmtId="0" fontId="7" fillId="0" borderId="0" xfId="0" applyFont="1" applyAlignment="1">
      <alignment vertical="center"/>
    </xf>
    <xf numFmtId="189" fontId="70" fillId="33" borderId="40" xfId="0" applyNumberFormat="1" applyFont="1" applyFill="1" applyBorder="1" applyAlignment="1">
      <alignment vertical="center"/>
    </xf>
    <xf numFmtId="189" fontId="70" fillId="33" borderId="41" xfId="0" applyNumberFormat="1" applyFont="1" applyFill="1" applyBorder="1" applyAlignment="1">
      <alignment vertical="center"/>
    </xf>
    <xf numFmtId="183" fontId="15" fillId="34" borderId="10" xfId="0" applyNumberFormat="1" applyFont="1" applyFill="1" applyBorder="1" applyAlignment="1">
      <alignment horizontal="center" vertical="center"/>
    </xf>
    <xf numFmtId="198" fontId="15" fillId="33" borderId="29" xfId="0" applyNumberFormat="1" applyFont="1" applyFill="1" applyBorder="1" applyAlignment="1">
      <alignment horizontal="center" vertical="center"/>
    </xf>
    <xf numFmtId="198" fontId="71" fillId="35" borderId="42" xfId="0" applyNumberFormat="1" applyFont="1" applyFill="1" applyBorder="1" applyAlignment="1">
      <alignment horizontal="center" vertical="center"/>
    </xf>
    <xf numFmtId="198" fontId="71" fillId="35" borderId="29" xfId="0" applyNumberFormat="1" applyFont="1" applyFill="1" applyBorder="1" applyAlignment="1">
      <alignment horizontal="center" vertical="center"/>
    </xf>
    <xf numFmtId="198" fontId="10" fillId="33" borderId="22" xfId="0" applyNumberFormat="1" applyFont="1" applyFill="1" applyBorder="1" applyAlignment="1">
      <alignment vertical="center"/>
    </xf>
    <xf numFmtId="198" fontId="71" fillId="35" borderId="30" xfId="0" applyNumberFormat="1" applyFont="1" applyFill="1" applyBorder="1" applyAlignment="1">
      <alignment horizontal="center" vertical="center"/>
    </xf>
    <xf numFmtId="189" fontId="6" fillId="34" borderId="22" xfId="0" applyNumberFormat="1" applyFont="1" applyFill="1" applyBorder="1" applyAlignment="1">
      <alignment horizontal="center" vertical="center"/>
    </xf>
    <xf numFmtId="183" fontId="15" fillId="34" borderId="30" xfId="0" applyNumberFormat="1" applyFont="1" applyFill="1" applyBorder="1" applyAlignment="1">
      <alignment horizontal="center" vertical="center"/>
    </xf>
    <xf numFmtId="189" fontId="70" fillId="33" borderId="21" xfId="0" applyNumberFormat="1" applyFont="1" applyFill="1" applyBorder="1" applyAlignment="1">
      <alignment vertical="center" wrapText="1"/>
    </xf>
    <xf numFmtId="189" fontId="70" fillId="33" borderId="13" xfId="0" applyNumberFormat="1" applyFont="1" applyFill="1" applyBorder="1" applyAlignment="1">
      <alignment vertical="center"/>
    </xf>
    <xf numFmtId="189" fontId="70" fillId="34" borderId="13" xfId="0" applyNumberFormat="1" applyFont="1" applyFill="1" applyBorder="1" applyAlignment="1">
      <alignment vertical="center" shrinkToFit="1"/>
    </xf>
    <xf numFmtId="189" fontId="70" fillId="33" borderId="43" xfId="0" applyNumberFormat="1" applyFont="1" applyFill="1" applyBorder="1" applyAlignment="1">
      <alignment vertical="center" shrinkToFit="1"/>
    </xf>
    <xf numFmtId="183" fontId="2" fillId="34" borderId="11" xfId="0" applyNumberFormat="1" applyFont="1" applyFill="1" applyBorder="1" applyAlignment="1">
      <alignment vertical="center" wrapText="1"/>
    </xf>
    <xf numFmtId="189" fontId="70" fillId="34" borderId="21" xfId="0" applyNumberFormat="1" applyFont="1" applyFill="1" applyBorder="1" applyAlignment="1">
      <alignment vertical="center" shrinkToFit="1"/>
    </xf>
    <xf numFmtId="189" fontId="15" fillId="33" borderId="13" xfId="0" applyNumberFormat="1" applyFont="1" applyFill="1" applyBorder="1" applyAlignment="1">
      <alignment vertical="center"/>
    </xf>
    <xf numFmtId="189" fontId="15" fillId="33" borderId="43" xfId="0" applyNumberFormat="1" applyFont="1" applyFill="1" applyBorder="1" applyAlignment="1">
      <alignment vertical="center"/>
    </xf>
    <xf numFmtId="189" fontId="7" fillId="34" borderId="32" xfId="0" applyNumberFormat="1" applyFont="1" applyFill="1" applyBorder="1" applyAlignment="1">
      <alignment horizontal="center" vertical="center" wrapText="1"/>
    </xf>
    <xf numFmtId="0" fontId="9" fillId="35" borderId="44" xfId="0" applyFont="1" applyFill="1" applyBorder="1" applyAlignment="1">
      <alignment horizontal="center" vertical="center"/>
    </xf>
    <xf numFmtId="0" fontId="9" fillId="35" borderId="44"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9" fillId="35" borderId="37" xfId="0" applyFont="1" applyFill="1" applyBorder="1" applyAlignment="1">
      <alignment horizontal="center" vertical="center"/>
    </xf>
    <xf numFmtId="183" fontId="9" fillId="0" borderId="37" xfId="0" applyNumberFormat="1" applyFont="1" applyFill="1" applyBorder="1" applyAlignment="1">
      <alignment horizontal="center" vertical="center" wrapText="1"/>
    </xf>
    <xf numFmtId="183" fontId="7" fillId="0" borderId="26" xfId="0" applyNumberFormat="1" applyFont="1" applyFill="1" applyBorder="1" applyAlignment="1">
      <alignment horizontal="center" vertical="center" wrapText="1"/>
    </xf>
    <xf numFmtId="0" fontId="9" fillId="35" borderId="26" xfId="0" applyFont="1" applyFill="1" applyBorder="1" applyAlignment="1">
      <alignment horizontal="center" vertical="center"/>
    </xf>
    <xf numFmtId="183" fontId="9" fillId="0" borderId="26" xfId="0" applyNumberFormat="1" applyFont="1" applyFill="1" applyBorder="1" applyAlignment="1">
      <alignment horizontal="center" vertical="center" wrapText="1"/>
    </xf>
    <xf numFmtId="0" fontId="9" fillId="0" borderId="44" xfId="0" applyFont="1" applyFill="1" applyBorder="1" applyAlignment="1">
      <alignment horizontal="center" vertical="center"/>
    </xf>
    <xf numFmtId="0" fontId="13" fillId="0" borderId="2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6" fillId="0" borderId="0" xfId="0" applyFont="1" applyAlignment="1">
      <alignment vertical="center"/>
    </xf>
    <xf numFmtId="0" fontId="5" fillId="0" borderId="0" xfId="0" applyFont="1" applyAlignment="1">
      <alignment vertical="center"/>
    </xf>
    <xf numFmtId="0" fontId="9" fillId="35" borderId="45" xfId="0" applyFont="1" applyFill="1" applyBorder="1" applyAlignment="1">
      <alignment horizontal="center" vertical="center"/>
    </xf>
    <xf numFmtId="0" fontId="9" fillId="35" borderId="46" xfId="0" applyFont="1" applyFill="1" applyBorder="1" applyAlignment="1">
      <alignment horizontal="center" vertical="center"/>
    </xf>
    <xf numFmtId="0" fontId="71" fillId="35" borderId="47" xfId="0" applyFont="1" applyFill="1" applyBorder="1" applyAlignment="1">
      <alignment horizontal="center" vertical="center"/>
    </xf>
    <xf numFmtId="198" fontId="6" fillId="33" borderId="48" xfId="0" applyNumberFormat="1" applyFont="1" applyFill="1" applyBorder="1" applyAlignment="1">
      <alignment vertical="center"/>
    </xf>
    <xf numFmtId="198" fontId="9" fillId="0" borderId="49" xfId="0" applyNumberFormat="1" applyFont="1" applyBorder="1" applyAlignment="1">
      <alignment vertical="center"/>
    </xf>
    <xf numFmtId="198" fontId="9" fillId="33" borderId="22" xfId="0" applyNumberFormat="1" applyFont="1" applyFill="1" applyBorder="1" applyAlignment="1">
      <alignment vertical="center"/>
    </xf>
    <xf numFmtId="198" fontId="9" fillId="0" borderId="23" xfId="0" applyNumberFormat="1" applyFont="1" applyFill="1" applyBorder="1" applyAlignment="1">
      <alignment vertical="center"/>
    </xf>
    <xf numFmtId="198" fontId="9" fillId="33" borderId="50" xfId="0" applyNumberFormat="1" applyFont="1" applyFill="1" applyBorder="1" applyAlignment="1">
      <alignment vertical="center"/>
    </xf>
    <xf numFmtId="198" fontId="9" fillId="33" borderId="51" xfId="0" applyNumberFormat="1" applyFont="1" applyFill="1" applyBorder="1" applyAlignment="1">
      <alignment vertical="center"/>
    </xf>
    <xf numFmtId="198" fontId="9" fillId="33" borderId="52" xfId="0" applyNumberFormat="1" applyFont="1" applyFill="1" applyBorder="1" applyAlignment="1">
      <alignment vertical="center"/>
    </xf>
    <xf numFmtId="198" fontId="9" fillId="33" borderId="10" xfId="0" applyNumberFormat="1" applyFont="1" applyFill="1" applyBorder="1" applyAlignment="1">
      <alignment vertical="center"/>
    </xf>
    <xf numFmtId="0" fontId="6" fillId="0" borderId="45" xfId="0" applyFont="1" applyBorder="1" applyAlignment="1">
      <alignment horizontal="center" vertical="center"/>
    </xf>
    <xf numFmtId="0" fontId="13" fillId="0" borderId="3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39" xfId="0" applyFont="1" applyBorder="1" applyAlignment="1">
      <alignment horizontal="center" vertical="center"/>
    </xf>
    <xf numFmtId="0" fontId="9" fillId="0" borderId="50"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53" xfId="0" applyFont="1" applyBorder="1" applyAlignment="1">
      <alignment horizontal="center" vertical="center" wrapText="1"/>
    </xf>
    <xf numFmtId="189" fontId="72" fillId="33" borderId="54" xfId="0" applyNumberFormat="1"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2" fillId="0" borderId="10" xfId="0" applyFont="1" applyBorder="1" applyAlignment="1">
      <alignment vertical="center" wrapText="1"/>
    </xf>
    <xf numFmtId="0" fontId="6" fillId="0" borderId="0" xfId="0" applyFont="1" applyAlignment="1">
      <alignment vertical="center"/>
    </xf>
    <xf numFmtId="0" fontId="69" fillId="33" borderId="29" xfId="0" applyFont="1" applyFill="1" applyBorder="1" applyAlignment="1">
      <alignment horizontal="center" vertical="center"/>
    </xf>
    <xf numFmtId="0" fontId="2" fillId="0" borderId="53" xfId="0" applyFont="1" applyBorder="1" applyAlignment="1">
      <alignment vertical="center"/>
    </xf>
    <xf numFmtId="0" fontId="2" fillId="0" borderId="55" xfId="0" applyFont="1" applyBorder="1" applyAlignment="1">
      <alignment vertical="center"/>
    </xf>
    <xf numFmtId="0" fontId="2" fillId="33" borderId="53" xfId="0" applyFont="1" applyFill="1" applyBorder="1" applyAlignment="1">
      <alignment vertical="center"/>
    </xf>
    <xf numFmtId="0" fontId="2" fillId="0" borderId="19" xfId="0" applyFont="1" applyBorder="1" applyAlignment="1">
      <alignment vertical="center" wrapText="1"/>
    </xf>
    <xf numFmtId="0" fontId="2" fillId="36" borderId="40"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49" xfId="0" applyFont="1" applyFill="1" applyBorder="1" applyAlignment="1">
      <alignment horizontal="center" vertical="center"/>
    </xf>
    <xf numFmtId="0" fontId="2" fillId="0" borderId="22" xfId="0" applyFont="1" applyBorder="1" applyAlignment="1">
      <alignment vertical="center"/>
    </xf>
    <xf numFmtId="0" fontId="2" fillId="0" borderId="30" xfId="0" applyFont="1" applyBorder="1" applyAlignment="1">
      <alignment vertical="center"/>
    </xf>
    <xf numFmtId="0" fontId="6" fillId="0" borderId="57" xfId="0" applyFont="1" applyBorder="1" applyAlignment="1">
      <alignment vertical="center"/>
    </xf>
    <xf numFmtId="0" fontId="6" fillId="33" borderId="58" xfId="0" applyFont="1" applyFill="1" applyBorder="1" applyAlignment="1">
      <alignment vertical="center"/>
    </xf>
    <xf numFmtId="0" fontId="6" fillId="33" borderId="59" xfId="0" applyFont="1" applyFill="1" applyBorder="1" applyAlignment="1">
      <alignment vertical="center"/>
    </xf>
    <xf numFmtId="179" fontId="10" fillId="33" borderId="59" xfId="0" applyNumberFormat="1" applyFont="1" applyFill="1" applyBorder="1" applyAlignment="1">
      <alignment vertical="center"/>
    </xf>
    <xf numFmtId="0" fontId="6" fillId="33" borderId="60" xfId="0" applyFont="1" applyFill="1" applyBorder="1" applyAlignment="1">
      <alignment vertical="center"/>
    </xf>
    <xf numFmtId="0" fontId="6" fillId="33" borderId="11" xfId="0" applyFont="1" applyFill="1" applyBorder="1" applyAlignment="1">
      <alignment vertical="center"/>
    </xf>
    <xf numFmtId="0" fontId="6" fillId="37" borderId="11" xfId="0" applyFont="1" applyFill="1" applyBorder="1" applyAlignment="1">
      <alignment vertical="center"/>
    </xf>
    <xf numFmtId="0" fontId="6" fillId="37" borderId="13" xfId="0" applyFont="1" applyFill="1" applyBorder="1" applyAlignment="1">
      <alignment vertical="center"/>
    </xf>
    <xf numFmtId="0" fontId="6" fillId="33" borderId="11" xfId="0" applyFont="1" applyFill="1" applyBorder="1" applyAlignment="1">
      <alignment vertical="center"/>
    </xf>
    <xf numFmtId="0" fontId="10" fillId="33" borderId="13" xfId="0" applyFont="1" applyFill="1" applyBorder="1" applyAlignment="1">
      <alignment horizontal="right" vertical="center"/>
    </xf>
    <xf numFmtId="0" fontId="6" fillId="38" borderId="10" xfId="0" applyFont="1" applyFill="1" applyBorder="1" applyAlignment="1">
      <alignment horizontal="center" vertical="center"/>
    </xf>
    <xf numFmtId="0" fontId="16" fillId="0" borderId="0" xfId="0" applyFont="1" applyAlignment="1">
      <alignment horizontal="right" vertical="center"/>
    </xf>
    <xf numFmtId="198" fontId="6" fillId="33" borderId="22" xfId="0" applyNumberFormat="1" applyFont="1" applyFill="1" applyBorder="1" applyAlignment="1">
      <alignment vertical="center"/>
    </xf>
    <xf numFmtId="198" fontId="6" fillId="33" borderId="10" xfId="0" applyNumberFormat="1" applyFont="1" applyFill="1" applyBorder="1" applyAlignment="1">
      <alignment vertical="center"/>
    </xf>
    <xf numFmtId="198" fontId="6" fillId="33" borderId="50" xfId="0" applyNumberFormat="1" applyFont="1" applyFill="1" applyBorder="1" applyAlignment="1">
      <alignment vertical="center"/>
    </xf>
    <xf numFmtId="198" fontId="6" fillId="33" borderId="51" xfId="0" applyNumberFormat="1" applyFont="1" applyFill="1" applyBorder="1" applyAlignment="1">
      <alignment vertical="center"/>
    </xf>
    <xf numFmtId="0" fontId="6" fillId="38" borderId="10" xfId="0" applyFont="1" applyFill="1" applyBorder="1" applyAlignment="1">
      <alignment vertical="center"/>
    </xf>
    <xf numFmtId="0" fontId="6" fillId="38" borderId="46" xfId="0" applyFont="1" applyFill="1" applyBorder="1" applyAlignment="1">
      <alignment vertical="center"/>
    </xf>
    <xf numFmtId="179" fontId="6" fillId="38" borderId="27" xfId="0" applyNumberFormat="1" applyFont="1" applyFill="1" applyBorder="1" applyAlignment="1">
      <alignment vertical="center"/>
    </xf>
    <xf numFmtId="0" fontId="6" fillId="38" borderId="51" xfId="0" applyFont="1" applyFill="1" applyBorder="1" applyAlignment="1">
      <alignment vertical="center"/>
    </xf>
    <xf numFmtId="179" fontId="6" fillId="38" borderId="28" xfId="0" applyNumberFormat="1" applyFont="1" applyFill="1" applyBorder="1" applyAlignment="1">
      <alignment vertical="center"/>
    </xf>
    <xf numFmtId="0" fontId="6" fillId="38" borderId="48" xfId="0" applyFont="1" applyFill="1" applyBorder="1" applyAlignment="1">
      <alignment horizontal="right" vertical="center"/>
    </xf>
    <xf numFmtId="179" fontId="6" fillId="38" borderId="28" xfId="0" applyNumberFormat="1" applyFont="1" applyFill="1" applyBorder="1" applyAlignment="1">
      <alignment vertical="center"/>
    </xf>
    <xf numFmtId="0" fontId="6" fillId="38" borderId="47" xfId="0" applyFont="1" applyFill="1" applyBorder="1" applyAlignment="1">
      <alignment vertical="center"/>
    </xf>
    <xf numFmtId="179" fontId="6" fillId="38" borderId="31" xfId="0" applyNumberFormat="1" applyFont="1" applyFill="1" applyBorder="1" applyAlignment="1">
      <alignment vertical="center"/>
    </xf>
    <xf numFmtId="179" fontId="6" fillId="38" borderId="27" xfId="0" applyNumberFormat="1" applyFont="1" applyFill="1" applyBorder="1" applyAlignment="1">
      <alignment vertical="center"/>
    </xf>
    <xf numFmtId="0" fontId="6" fillId="38" borderId="47" xfId="0" applyFont="1" applyFill="1" applyBorder="1" applyAlignment="1">
      <alignment horizontal="center" vertical="center"/>
    </xf>
    <xf numFmtId="179" fontId="6" fillId="38" borderId="31" xfId="0" applyNumberFormat="1" applyFont="1" applyFill="1" applyBorder="1" applyAlignment="1">
      <alignment vertical="center"/>
    </xf>
    <xf numFmtId="179" fontId="6" fillId="38" borderId="41" xfId="0" applyNumberFormat="1" applyFont="1" applyFill="1" applyBorder="1" applyAlignment="1">
      <alignment vertical="center"/>
    </xf>
    <xf numFmtId="0" fontId="2" fillId="38" borderId="47" xfId="0" applyFont="1" applyFill="1" applyBorder="1" applyAlignment="1">
      <alignment vertical="center"/>
    </xf>
    <xf numFmtId="0" fontId="2" fillId="38" borderId="61" xfId="0" applyFont="1" applyFill="1" applyBorder="1" applyAlignment="1">
      <alignment vertical="center"/>
    </xf>
    <xf numFmtId="0" fontId="2" fillId="38" borderId="51" xfId="0" applyFont="1" applyFill="1" applyBorder="1" applyAlignment="1">
      <alignment vertical="center"/>
    </xf>
    <xf numFmtId="0" fontId="13"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199" fontId="6" fillId="0" borderId="0" xfId="0" applyNumberFormat="1" applyFont="1" applyBorder="1" applyAlignment="1">
      <alignment vertical="center"/>
    </xf>
    <xf numFmtId="0" fontId="0" fillId="0" borderId="0" xfId="0" applyBorder="1" applyAlignment="1">
      <alignment horizontal="center" vertical="center"/>
    </xf>
    <xf numFmtId="0" fontId="6" fillId="0" borderId="42" xfId="0" applyFont="1" applyBorder="1" applyAlignment="1">
      <alignment vertical="center"/>
    </xf>
    <xf numFmtId="199" fontId="6" fillId="38" borderId="42" xfId="0" applyNumberFormat="1" applyFont="1" applyFill="1" applyBorder="1" applyAlignment="1">
      <alignment vertical="center"/>
    </xf>
    <xf numFmtId="0" fontId="73" fillId="33" borderId="39" xfId="0" applyFont="1" applyFill="1" applyBorder="1" applyAlignment="1">
      <alignment horizontal="center" vertical="center"/>
    </xf>
    <xf numFmtId="0" fontId="74" fillId="0" borderId="0" xfId="0" applyFont="1" applyAlignment="1">
      <alignment vertical="center"/>
    </xf>
    <xf numFmtId="0" fontId="75" fillId="0" borderId="42" xfId="0" applyFont="1" applyBorder="1" applyAlignment="1">
      <alignment horizontal="center" vertical="center"/>
    </xf>
    <xf numFmtId="0" fontId="75" fillId="0" borderId="42" xfId="0" applyFont="1" applyBorder="1" applyAlignment="1">
      <alignment horizontal="center" vertical="center" wrapText="1"/>
    </xf>
    <xf numFmtId="0" fontId="74" fillId="0" borderId="34" xfId="0" applyFont="1" applyBorder="1" applyAlignment="1">
      <alignment horizontal="center" vertical="center"/>
    </xf>
    <xf numFmtId="0" fontId="74" fillId="0" borderId="13" xfId="0" applyFont="1" applyBorder="1" applyAlignment="1">
      <alignment horizontal="center" vertical="center"/>
    </xf>
    <xf numFmtId="0" fontId="74" fillId="0" borderId="13" xfId="0" applyFont="1" applyBorder="1" applyAlignment="1">
      <alignment horizontal="center" vertical="center" wrapText="1"/>
    </xf>
    <xf numFmtId="0" fontId="74" fillId="0" borderId="13" xfId="0" applyFont="1" applyBorder="1" applyAlignment="1">
      <alignment vertical="center" wrapText="1"/>
    </xf>
    <xf numFmtId="0" fontId="74" fillId="0" borderId="62" xfId="0" applyFont="1" applyBorder="1" applyAlignment="1">
      <alignment horizontal="center" vertical="center"/>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vertical="center" wrapText="1"/>
    </xf>
    <xf numFmtId="0" fontId="18" fillId="0" borderId="0" xfId="0" applyFont="1" applyAlignment="1">
      <alignment vertical="top"/>
    </xf>
    <xf numFmtId="0" fontId="18" fillId="0" borderId="62"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Alignment="1">
      <alignment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xf>
    <xf numFmtId="0" fontId="18" fillId="0" borderId="63" xfId="0" applyFont="1" applyBorder="1" applyAlignment="1">
      <alignment horizontal="center" vertical="center" wrapText="1"/>
    </xf>
    <xf numFmtId="0" fontId="18" fillId="0" borderId="64" xfId="0" applyFont="1" applyBorder="1" applyAlignment="1">
      <alignment vertical="center" wrapText="1"/>
    </xf>
    <xf numFmtId="0" fontId="18" fillId="0" borderId="30" xfId="0" applyFont="1" applyBorder="1" applyAlignment="1">
      <alignment vertical="center" wrapText="1"/>
    </xf>
    <xf numFmtId="0" fontId="74" fillId="0" borderId="0" xfId="0" applyFont="1" applyAlignment="1">
      <alignment horizontal="center" vertical="center"/>
    </xf>
    <xf numFmtId="0" fontId="18" fillId="0" borderId="10" xfId="0" applyFont="1" applyBorder="1" applyAlignment="1">
      <alignment vertical="center"/>
    </xf>
    <xf numFmtId="0" fontId="74" fillId="0" borderId="0" xfId="0" applyFont="1" applyAlignment="1">
      <alignment vertical="center"/>
    </xf>
    <xf numFmtId="0" fontId="18" fillId="38" borderId="10" xfId="0" applyFont="1" applyFill="1" applyBorder="1" applyAlignment="1">
      <alignment vertical="center" wrapText="1"/>
    </xf>
    <xf numFmtId="0" fontId="74" fillId="38" borderId="43" xfId="0" applyFont="1" applyFill="1" applyBorder="1" applyAlignment="1">
      <alignment vertical="center"/>
    </xf>
    <xf numFmtId="0" fontId="74" fillId="38" borderId="39" xfId="0" applyFont="1" applyFill="1" applyBorder="1" applyAlignment="1">
      <alignment vertical="center"/>
    </xf>
    <xf numFmtId="0" fontId="18" fillId="38" borderId="39" xfId="0" applyFont="1" applyFill="1" applyBorder="1" applyAlignment="1">
      <alignment vertical="center"/>
    </xf>
    <xf numFmtId="0" fontId="18" fillId="38" borderId="29" xfId="0" applyFont="1" applyFill="1" applyBorder="1" applyAlignment="1">
      <alignment vertical="center"/>
    </xf>
    <xf numFmtId="0" fontId="2" fillId="0" borderId="62" xfId="0" applyFont="1" applyBorder="1" applyAlignment="1">
      <alignment vertical="center"/>
    </xf>
    <xf numFmtId="0" fontId="2" fillId="0" borderId="32" xfId="0" applyFont="1" applyBorder="1" applyAlignment="1">
      <alignment vertical="center"/>
    </xf>
    <xf numFmtId="0" fontId="2" fillId="0" borderId="65" xfId="0" applyFont="1" applyBorder="1" applyAlignment="1">
      <alignment vertical="center"/>
    </xf>
    <xf numFmtId="0" fontId="12" fillId="0" borderId="66" xfId="0" applyFont="1" applyBorder="1" applyAlignment="1">
      <alignment horizontal="center" vertical="center"/>
    </xf>
    <xf numFmtId="0" fontId="12" fillId="0" borderId="37" xfId="0" applyFont="1" applyBorder="1" applyAlignment="1">
      <alignment horizontal="center" vertical="center" wrapText="1"/>
    </xf>
    <xf numFmtId="0" fontId="12" fillId="0" borderId="44" xfId="0" applyFont="1" applyBorder="1" applyAlignment="1">
      <alignment horizontal="center" vertical="center"/>
    </xf>
    <xf numFmtId="0" fontId="12" fillId="0" borderId="62" xfId="0" applyFont="1" applyBorder="1" applyAlignment="1">
      <alignment horizontal="center" vertical="center"/>
    </xf>
    <xf numFmtId="0" fontId="12" fillId="0" borderId="39" xfId="0" applyFont="1" applyBorder="1" applyAlignment="1">
      <alignment vertical="center"/>
    </xf>
    <xf numFmtId="0" fontId="12" fillId="0" borderId="67" xfId="0" applyFont="1" applyBorder="1" applyAlignment="1">
      <alignment horizontal="center" vertical="center"/>
    </xf>
    <xf numFmtId="0" fontId="12" fillId="0" borderId="42" xfId="0" applyFont="1" applyBorder="1" applyAlignment="1">
      <alignment vertical="center" wrapText="1"/>
    </xf>
    <xf numFmtId="0" fontId="12" fillId="0" borderId="29" xfId="0" applyFont="1" applyBorder="1" applyAlignment="1">
      <alignment vertical="center"/>
    </xf>
    <xf numFmtId="0" fontId="9" fillId="0" borderId="46" xfId="0" applyFont="1" applyFill="1" applyBorder="1" applyAlignment="1">
      <alignment horizontal="left" vertical="center" wrapText="1"/>
    </xf>
    <xf numFmtId="0" fontId="7" fillId="0" borderId="37" xfId="0" applyFont="1" applyFill="1" applyBorder="1" applyAlignment="1">
      <alignment vertical="center" wrapText="1"/>
    </xf>
    <xf numFmtId="0" fontId="7" fillId="0" borderId="45" xfId="0" applyFont="1" applyFill="1" applyBorder="1" applyAlignment="1">
      <alignment vertical="center" wrapText="1"/>
    </xf>
    <xf numFmtId="0" fontId="7" fillId="38" borderId="46" xfId="0" applyFont="1" applyFill="1" applyBorder="1" applyAlignment="1">
      <alignment vertical="center"/>
    </xf>
    <xf numFmtId="0" fontId="9" fillId="0" borderId="47" xfId="0" applyFont="1" applyFill="1" applyBorder="1" applyAlignment="1">
      <alignment horizontal="left" vertical="center" wrapText="1"/>
    </xf>
    <xf numFmtId="0" fontId="7" fillId="38" borderId="47" xfId="0" applyFont="1" applyFill="1" applyBorder="1" applyAlignment="1">
      <alignment vertical="center"/>
    </xf>
    <xf numFmtId="0" fontId="9" fillId="0" borderId="59" xfId="0" applyFont="1" applyBorder="1" applyAlignment="1">
      <alignment horizontal="left" vertical="center"/>
    </xf>
    <xf numFmtId="0" fontId="14" fillId="0" borderId="59" xfId="0" applyFont="1" applyBorder="1" applyAlignment="1">
      <alignment horizontal="left" vertical="center"/>
    </xf>
    <xf numFmtId="0" fontId="75" fillId="0" borderId="63" xfId="0" applyFont="1" applyBorder="1" applyAlignment="1">
      <alignment horizontal="center" vertical="center"/>
    </xf>
    <xf numFmtId="0" fontId="74" fillId="0" borderId="19" xfId="0" applyFont="1" applyBorder="1" applyAlignment="1">
      <alignment horizontal="center" vertical="center"/>
    </xf>
    <xf numFmtId="0" fontId="74" fillId="0" borderId="50" xfId="0" applyFont="1" applyBorder="1" applyAlignment="1">
      <alignment horizontal="center" vertical="center"/>
    </xf>
    <xf numFmtId="0" fontId="18" fillId="0" borderId="50" xfId="0" applyFont="1" applyBorder="1" applyAlignment="1">
      <alignment horizontal="center" vertical="center"/>
    </xf>
    <xf numFmtId="0" fontId="18" fillId="0" borderId="14" xfId="0" applyFont="1" applyBorder="1" applyAlignment="1">
      <alignment horizontal="center" vertical="center"/>
    </xf>
    <xf numFmtId="0" fontId="75" fillId="0" borderId="67"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62" xfId="0" applyFont="1" applyBorder="1" applyAlignment="1">
      <alignment horizontal="center" vertical="center" wrapText="1"/>
    </xf>
    <xf numFmtId="0" fontId="18" fillId="0" borderId="25" xfId="0" applyFont="1" applyBorder="1" applyAlignment="1">
      <alignment horizontal="left" vertical="center" wrapText="1"/>
    </xf>
    <xf numFmtId="0" fontId="18" fillId="0" borderId="39" xfId="0" applyFont="1" applyBorder="1" applyAlignment="1">
      <alignment horizontal="left" vertical="center" wrapText="1"/>
    </xf>
    <xf numFmtId="0" fontId="18" fillId="0" borderId="39" xfId="0" applyFont="1" applyBorder="1" applyAlignment="1">
      <alignment horizontal="left" vertical="center"/>
    </xf>
    <xf numFmtId="0" fontId="18" fillId="0" borderId="62" xfId="0" applyFont="1" applyBorder="1" applyAlignment="1">
      <alignment horizontal="center" vertical="center" wrapText="1"/>
    </xf>
    <xf numFmtId="0" fontId="18" fillId="0" borderId="68" xfId="0" applyFont="1" applyBorder="1" applyAlignment="1">
      <alignment horizontal="left" vertical="center"/>
    </xf>
    <xf numFmtId="0" fontId="18" fillId="0" borderId="43" xfId="0" applyFont="1" applyBorder="1" applyAlignment="1">
      <alignment horizontal="left" vertical="center" wrapText="1"/>
    </xf>
    <xf numFmtId="189" fontId="72" fillId="33" borderId="20" xfId="0" applyNumberFormat="1" applyFont="1" applyFill="1" applyBorder="1" applyAlignment="1">
      <alignment vertical="center"/>
    </xf>
    <xf numFmtId="0" fontId="2" fillId="33" borderId="0" xfId="0" applyFont="1" applyFill="1" applyAlignment="1">
      <alignment vertical="center"/>
    </xf>
    <xf numFmtId="179" fontId="71" fillId="33" borderId="37" xfId="0" applyNumberFormat="1" applyFont="1" applyFill="1" applyBorder="1" applyAlignment="1">
      <alignment vertical="center"/>
    </xf>
    <xf numFmtId="179" fontId="71" fillId="33" borderId="10" xfId="0" applyNumberFormat="1" applyFont="1" applyFill="1" applyBorder="1" applyAlignment="1">
      <alignment vertical="center"/>
    </xf>
    <xf numFmtId="179" fontId="71" fillId="33" borderId="11" xfId="0" applyNumberFormat="1" applyFont="1" applyFill="1" applyBorder="1" applyAlignment="1">
      <alignment vertical="center"/>
    </xf>
    <xf numFmtId="0" fontId="71" fillId="33" borderId="13" xfId="0" applyFont="1" applyFill="1" applyBorder="1" applyAlignment="1">
      <alignment vertical="center"/>
    </xf>
    <xf numFmtId="0" fontId="71" fillId="33" borderId="69" xfId="0" applyFont="1" applyFill="1" applyBorder="1" applyAlignment="1">
      <alignment vertical="center"/>
    </xf>
    <xf numFmtId="179" fontId="71" fillId="33" borderId="69" xfId="0" applyNumberFormat="1" applyFont="1" applyFill="1" applyBorder="1" applyAlignment="1">
      <alignment vertical="center"/>
    </xf>
    <xf numFmtId="182" fontId="71" fillId="33" borderId="69" xfId="0" applyNumberFormat="1" applyFont="1" applyFill="1" applyBorder="1" applyAlignment="1">
      <alignment vertical="center"/>
    </xf>
    <xf numFmtId="2" fontId="71" fillId="33" borderId="18" xfId="0" applyNumberFormat="1" applyFont="1" applyFill="1" applyBorder="1" applyAlignment="1">
      <alignment vertical="center"/>
    </xf>
    <xf numFmtId="2" fontId="71" fillId="33" borderId="12" xfId="0" applyNumberFormat="1" applyFont="1" applyFill="1" applyBorder="1" applyAlignment="1">
      <alignment vertical="center"/>
    </xf>
    <xf numFmtId="182" fontId="71" fillId="33" borderId="13" xfId="0" applyNumberFormat="1" applyFont="1" applyFill="1" applyBorder="1" applyAlignment="1">
      <alignment vertical="center"/>
    </xf>
    <xf numFmtId="182" fontId="71" fillId="33" borderId="12" xfId="0" applyNumberFormat="1" applyFont="1" applyFill="1" applyBorder="1" applyAlignment="1">
      <alignment vertical="center"/>
    </xf>
    <xf numFmtId="179" fontId="71" fillId="33" borderId="20" xfId="0" applyNumberFormat="1" applyFont="1" applyFill="1" applyBorder="1" applyAlignment="1">
      <alignment vertical="center"/>
    </xf>
    <xf numFmtId="179" fontId="71" fillId="33" borderId="70" xfId="0" applyNumberFormat="1" applyFont="1" applyFill="1" applyBorder="1" applyAlignment="1">
      <alignment vertical="center"/>
    </xf>
    <xf numFmtId="179" fontId="71" fillId="33" borderId="59" xfId="0" applyNumberFormat="1" applyFont="1" applyFill="1" applyBorder="1" applyAlignment="1">
      <alignment vertical="center"/>
    </xf>
    <xf numFmtId="189" fontId="71" fillId="33" borderId="69" xfId="0" applyNumberFormat="1" applyFont="1" applyFill="1" applyBorder="1" applyAlignment="1">
      <alignment vertical="center"/>
    </xf>
    <xf numFmtId="189" fontId="71" fillId="33" borderId="21" xfId="0" applyNumberFormat="1" applyFont="1" applyFill="1" applyBorder="1" applyAlignment="1">
      <alignment vertical="center"/>
    </xf>
    <xf numFmtId="179" fontId="71" fillId="33" borderId="66" xfId="0" applyNumberFormat="1" applyFont="1" applyFill="1" applyBorder="1" applyAlignment="1">
      <alignment vertical="center"/>
    </xf>
    <xf numFmtId="179" fontId="6" fillId="39" borderId="62" xfId="0" applyNumberFormat="1" applyFont="1" applyFill="1" applyBorder="1" applyAlignment="1">
      <alignment vertical="center"/>
    </xf>
    <xf numFmtId="179" fontId="6" fillId="39" borderId="32" xfId="0" applyNumberFormat="1" applyFont="1" applyFill="1" applyBorder="1" applyAlignment="1">
      <alignment vertical="center"/>
    </xf>
    <xf numFmtId="179" fontId="6" fillId="39" borderId="67" xfId="0" applyNumberFormat="1" applyFont="1" applyFill="1" applyBorder="1" applyAlignment="1">
      <alignment vertical="center"/>
    </xf>
    <xf numFmtId="179" fontId="6" fillId="39" borderId="66" xfId="0" applyNumberFormat="1" applyFont="1" applyFill="1" applyBorder="1" applyAlignment="1">
      <alignment vertical="center"/>
    </xf>
    <xf numFmtId="179" fontId="6" fillId="39" borderId="11" xfId="0" applyNumberFormat="1" applyFont="1" applyFill="1" applyBorder="1" applyAlignment="1">
      <alignment vertical="center"/>
    </xf>
    <xf numFmtId="179" fontId="6" fillId="39" borderId="42" xfId="0" applyNumberFormat="1" applyFont="1" applyFill="1" applyBorder="1" applyAlignment="1">
      <alignment vertical="center"/>
    </xf>
    <xf numFmtId="179" fontId="6" fillId="39" borderId="37" xfId="0" applyNumberFormat="1" applyFont="1" applyFill="1" applyBorder="1" applyAlignment="1">
      <alignment vertical="center"/>
    </xf>
    <xf numFmtId="179" fontId="6" fillId="39" borderId="10" xfId="0" applyNumberFormat="1" applyFont="1" applyFill="1" applyBorder="1" applyAlignment="1">
      <alignment vertical="center"/>
    </xf>
    <xf numFmtId="179" fontId="6" fillId="39" borderId="44" xfId="0" applyNumberFormat="1" applyFont="1" applyFill="1" applyBorder="1" applyAlignment="1">
      <alignment vertical="center"/>
    </xf>
    <xf numFmtId="179" fontId="6" fillId="39" borderId="39" xfId="0" applyNumberFormat="1" applyFont="1" applyFill="1" applyBorder="1" applyAlignment="1">
      <alignment vertical="center"/>
    </xf>
    <xf numFmtId="179" fontId="6" fillId="39" borderId="29" xfId="0" applyNumberFormat="1" applyFont="1" applyFill="1" applyBorder="1" applyAlignment="1">
      <alignment vertical="center"/>
    </xf>
    <xf numFmtId="179" fontId="6" fillId="39" borderId="25" xfId="0" applyNumberFormat="1" applyFont="1" applyFill="1" applyBorder="1" applyAlignment="1">
      <alignment vertical="center"/>
    </xf>
    <xf numFmtId="177" fontId="71" fillId="33" borderId="26" xfId="0" applyNumberFormat="1" applyFont="1" applyFill="1" applyBorder="1" applyAlignment="1">
      <alignment vertical="center"/>
    </xf>
    <xf numFmtId="177" fontId="71" fillId="33" borderId="37" xfId="0" applyNumberFormat="1" applyFont="1" applyFill="1" applyBorder="1" applyAlignment="1">
      <alignment vertical="center"/>
    </xf>
    <xf numFmtId="177" fontId="71" fillId="39" borderId="44" xfId="0" applyNumberFormat="1" applyFont="1" applyFill="1" applyBorder="1" applyAlignment="1">
      <alignment vertical="center"/>
    </xf>
    <xf numFmtId="177" fontId="71" fillId="33" borderId="22" xfId="0" applyNumberFormat="1" applyFont="1" applyFill="1" applyBorder="1" applyAlignment="1">
      <alignment vertical="center"/>
    </xf>
    <xf numFmtId="177" fontId="71" fillId="39" borderId="10" xfId="0" applyNumberFormat="1" applyFont="1" applyFill="1" applyBorder="1" applyAlignment="1">
      <alignment vertical="center"/>
    </xf>
    <xf numFmtId="177" fontId="71" fillId="33" borderId="10" xfId="0" applyNumberFormat="1" applyFont="1" applyFill="1" applyBorder="1" applyAlignment="1">
      <alignment vertical="center"/>
    </xf>
    <xf numFmtId="177" fontId="71" fillId="39" borderId="39" xfId="0" applyNumberFormat="1" applyFont="1" applyFill="1" applyBorder="1" applyAlignment="1">
      <alignment vertical="center"/>
    </xf>
    <xf numFmtId="177" fontId="71" fillId="33" borderId="39" xfId="0" applyNumberFormat="1" applyFont="1" applyFill="1" applyBorder="1" applyAlignment="1">
      <alignment vertical="center"/>
    </xf>
    <xf numFmtId="177" fontId="71" fillId="33" borderId="16" xfId="0" applyNumberFormat="1" applyFont="1" applyFill="1" applyBorder="1" applyAlignment="1">
      <alignment vertical="center"/>
    </xf>
    <xf numFmtId="177" fontId="71" fillId="33" borderId="53" xfId="0" applyNumberFormat="1" applyFont="1" applyFill="1" applyBorder="1" applyAlignment="1">
      <alignment vertical="center"/>
    </xf>
    <xf numFmtId="0" fontId="71" fillId="33" borderId="54" xfId="0" applyFont="1" applyFill="1" applyBorder="1" applyAlignment="1">
      <alignment horizontal="center" vertical="center"/>
    </xf>
    <xf numFmtId="0" fontId="71" fillId="33" borderId="40" xfId="0" applyFont="1" applyFill="1" applyBorder="1" applyAlignment="1">
      <alignment horizontal="center" vertical="center"/>
    </xf>
    <xf numFmtId="0" fontId="71" fillId="33" borderId="41" xfId="0" applyFont="1" applyFill="1" applyBorder="1" applyAlignment="1">
      <alignment horizontal="center" vertical="center"/>
    </xf>
    <xf numFmtId="0" fontId="18" fillId="0" borderId="10" xfId="0" applyFont="1" applyBorder="1" applyAlignment="1">
      <alignment vertical="center" wrapText="1"/>
    </xf>
    <xf numFmtId="0" fontId="18" fillId="0" borderId="25" xfId="0" applyFont="1" applyBorder="1" applyAlignment="1">
      <alignment horizontal="left" vertical="center"/>
    </xf>
    <xf numFmtId="0" fontId="18" fillId="0" borderId="71" xfId="0" applyFont="1" applyBorder="1" applyAlignment="1">
      <alignment horizontal="left" vertical="center"/>
    </xf>
    <xf numFmtId="0" fontId="18" fillId="0" borderId="25" xfId="0" applyFont="1" applyBorder="1" applyAlignment="1">
      <alignment horizontal="left" vertical="center" wrapText="1"/>
    </xf>
    <xf numFmtId="0" fontId="18" fillId="0" borderId="55" xfId="0" applyFont="1" applyBorder="1" applyAlignment="1">
      <alignment horizontal="left" vertical="center"/>
    </xf>
    <xf numFmtId="0" fontId="18" fillId="0" borderId="43" xfId="0" applyFont="1" applyBorder="1" applyAlignment="1">
      <alignment horizontal="left" vertical="center"/>
    </xf>
    <xf numFmtId="0" fontId="18" fillId="0" borderId="25" xfId="0" applyFont="1" applyFill="1" applyBorder="1" applyAlignment="1">
      <alignment horizontal="left" vertical="center"/>
    </xf>
    <xf numFmtId="0" fontId="18" fillId="0" borderId="43" xfId="0" applyFont="1" applyFill="1" applyBorder="1" applyAlignment="1">
      <alignment horizontal="left" vertical="center"/>
    </xf>
    <xf numFmtId="0" fontId="0" fillId="0" borderId="55" xfId="0" applyBorder="1" applyAlignment="1">
      <alignment horizontal="left" vertical="center"/>
    </xf>
    <xf numFmtId="0" fontId="0" fillId="0" borderId="43" xfId="0" applyBorder="1" applyAlignment="1">
      <alignment horizontal="left" vertical="center"/>
    </xf>
    <xf numFmtId="0" fontId="18" fillId="0" borderId="11" xfId="0" applyFont="1" applyBorder="1" applyAlignment="1">
      <alignment horizontal="center" vertical="center" wrapText="1"/>
    </xf>
    <xf numFmtId="0" fontId="18" fillId="0" borderId="69" xfId="0" applyFont="1" applyBorder="1" applyAlignment="1">
      <alignment horizontal="center" vertical="center"/>
    </xf>
    <xf numFmtId="0" fontId="18" fillId="0" borderId="50" xfId="0" applyFont="1" applyBorder="1" applyAlignment="1">
      <alignment horizontal="left" vertical="center" wrapText="1"/>
    </xf>
    <xf numFmtId="0" fontId="18" fillId="0" borderId="70" xfId="0" applyFont="1" applyBorder="1" applyAlignment="1">
      <alignment horizontal="left" vertical="center" wrapText="1"/>
    </xf>
    <xf numFmtId="0" fontId="18" fillId="0" borderId="22" xfId="0" applyFont="1" applyBorder="1" applyAlignment="1">
      <alignment horizontal="left" vertical="center" wrapText="1"/>
    </xf>
    <xf numFmtId="0" fontId="18" fillId="0" borderId="64" xfId="0" applyFont="1" applyBorder="1" applyAlignment="1">
      <alignment vertical="center" wrapText="1"/>
    </xf>
    <xf numFmtId="0" fontId="18" fillId="0" borderId="32" xfId="0" applyFont="1" applyBorder="1" applyAlignment="1">
      <alignment horizontal="center" vertical="center"/>
    </xf>
    <xf numFmtId="0" fontId="74" fillId="0" borderId="57"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58" xfId="0" applyFont="1" applyBorder="1" applyAlignment="1">
      <alignment horizontal="center" vertical="center"/>
    </xf>
    <xf numFmtId="0" fontId="18" fillId="0" borderId="32" xfId="0" applyFont="1" applyBorder="1" applyAlignment="1">
      <alignment horizontal="center" vertical="center" wrapText="1"/>
    </xf>
    <xf numFmtId="0" fontId="18" fillId="0" borderId="57" xfId="0" applyFont="1" applyBorder="1" applyAlignment="1">
      <alignment horizontal="center" vertical="center"/>
    </xf>
    <xf numFmtId="0" fontId="18" fillId="0" borderId="50" xfId="0" applyFont="1" applyBorder="1" applyAlignment="1">
      <alignment vertical="center" wrapText="1"/>
    </xf>
    <xf numFmtId="0" fontId="18" fillId="0" borderId="70" xfId="0" applyFont="1" applyBorder="1" applyAlignment="1">
      <alignment vertical="center" wrapText="1"/>
    </xf>
    <xf numFmtId="0" fontId="18" fillId="0" borderId="22" xfId="0" applyFont="1" applyBorder="1" applyAlignment="1">
      <alignment vertical="center" wrapText="1"/>
    </xf>
    <xf numFmtId="0" fontId="18" fillId="0" borderId="70" xfId="0" applyFont="1" applyBorder="1" applyAlignment="1">
      <alignment vertical="center"/>
    </xf>
    <xf numFmtId="0" fontId="18" fillId="0" borderId="22" xfId="0" applyFont="1" applyBorder="1" applyAlignment="1">
      <alignment vertical="center"/>
    </xf>
    <xf numFmtId="0" fontId="18" fillId="0" borderId="50" xfId="0" applyFont="1" applyBorder="1" applyAlignment="1">
      <alignment vertical="center"/>
    </xf>
    <xf numFmtId="0" fontId="18" fillId="0" borderId="33" xfId="0" applyFont="1" applyBorder="1" applyAlignment="1">
      <alignment horizontal="center" vertical="center"/>
    </xf>
    <xf numFmtId="0" fontId="74" fillId="0" borderId="34"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34"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18" fillId="0" borderId="11" xfId="0" applyFont="1" applyBorder="1" applyAlignment="1">
      <alignment vertical="center" wrapText="1"/>
    </xf>
    <xf numFmtId="0" fontId="18" fillId="0" borderId="33" xfId="0" applyFont="1" applyBorder="1" applyAlignment="1">
      <alignment vertical="center"/>
    </xf>
    <xf numFmtId="0" fontId="18" fillId="0" borderId="34"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7" xfId="0" applyFont="1" applyBorder="1" applyAlignment="1">
      <alignment horizontal="center" vertical="center"/>
    </xf>
    <xf numFmtId="0" fontId="74" fillId="0" borderId="19" xfId="0" applyFont="1" applyBorder="1" applyAlignment="1">
      <alignment horizontal="center" vertical="center"/>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74" fillId="0" borderId="10" xfId="0" applyFont="1" applyBorder="1" applyAlignment="1">
      <alignment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74" fillId="0" borderId="12" xfId="0" applyFont="1" applyBorder="1" applyAlignment="1">
      <alignment vertical="center"/>
    </xf>
    <xf numFmtId="0" fontId="74" fillId="0" borderId="13" xfId="0" applyFont="1" applyBorder="1" applyAlignment="1">
      <alignment vertical="center"/>
    </xf>
    <xf numFmtId="0" fontId="18" fillId="0" borderId="11" xfId="0" applyFont="1" applyBorder="1" applyAlignment="1">
      <alignment vertical="center"/>
    </xf>
    <xf numFmtId="0" fontId="74" fillId="0" borderId="70" xfId="0" applyFont="1" applyBorder="1" applyAlignment="1">
      <alignment vertical="center" wrapText="1"/>
    </xf>
    <xf numFmtId="0" fontId="74" fillId="0" borderId="22" xfId="0" applyFont="1" applyBorder="1" applyAlignment="1">
      <alignment vertical="center" wrapText="1"/>
    </xf>
    <xf numFmtId="0" fontId="18"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74" fillId="0" borderId="33" xfId="0" applyFont="1" applyBorder="1" applyAlignment="1">
      <alignment horizontal="center" vertical="center"/>
    </xf>
    <xf numFmtId="0" fontId="74" fillId="0" borderId="33" xfId="0" applyFont="1" applyBorder="1" applyAlignment="1">
      <alignment vertical="center"/>
    </xf>
    <xf numFmtId="0" fontId="74" fillId="0" borderId="34" xfId="0" applyFont="1" applyBorder="1" applyAlignment="1">
      <alignment vertical="center"/>
    </xf>
    <xf numFmtId="0" fontId="74" fillId="0" borderId="50" xfId="0" applyFont="1" applyBorder="1" applyAlignment="1">
      <alignment vertical="center" wrapText="1"/>
    </xf>
    <xf numFmtId="0" fontId="74" fillId="0" borderId="45" xfId="0" applyFont="1" applyBorder="1" applyAlignment="1">
      <alignment vertical="center" wrapText="1"/>
    </xf>
    <xf numFmtId="0" fontId="74" fillId="0" borderId="72" xfId="0" applyFont="1" applyBorder="1" applyAlignment="1">
      <alignment vertical="center" wrapText="1"/>
    </xf>
    <xf numFmtId="0" fontId="74" fillId="0" borderId="26" xfId="0" applyFont="1" applyBorder="1" applyAlignment="1">
      <alignment vertical="center" wrapText="1"/>
    </xf>
    <xf numFmtId="0" fontId="76" fillId="0" borderId="0" xfId="0" applyFont="1" applyBorder="1" applyAlignment="1">
      <alignment horizontal="center" vertical="center"/>
    </xf>
    <xf numFmtId="0" fontId="76" fillId="0" borderId="0" xfId="0" applyFont="1" applyBorder="1" applyAlignment="1">
      <alignment vertical="center"/>
    </xf>
    <xf numFmtId="0" fontId="75" fillId="0" borderId="73" xfId="0" applyFont="1" applyBorder="1" applyAlignment="1">
      <alignment horizontal="center" vertical="center"/>
    </xf>
    <xf numFmtId="0" fontId="75" fillId="0" borderId="57" xfId="0" applyFont="1" applyBorder="1" applyAlignment="1">
      <alignment horizontal="center" vertical="center"/>
    </xf>
    <xf numFmtId="0" fontId="75" fillId="0" borderId="37" xfId="0" applyFont="1" applyBorder="1" applyAlignment="1">
      <alignment horizontal="center" vertical="center"/>
    </xf>
    <xf numFmtId="0" fontId="75" fillId="0" borderId="45" xfId="0" applyFont="1" applyBorder="1" applyAlignment="1">
      <alignment horizontal="center" vertical="center"/>
    </xf>
    <xf numFmtId="0" fontId="75" fillId="0" borderId="6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44" xfId="0" applyFont="1" applyBorder="1" applyAlignment="1">
      <alignment horizontal="center" vertical="center"/>
    </xf>
    <xf numFmtId="0" fontId="75" fillId="0" borderId="29" xfId="0" applyFont="1" applyBorder="1" applyAlignment="1">
      <alignment horizontal="center" vertical="center"/>
    </xf>
    <xf numFmtId="0" fontId="75" fillId="0" borderId="42" xfId="0" applyFont="1" applyBorder="1" applyAlignment="1">
      <alignment horizontal="center" vertical="center"/>
    </xf>
    <xf numFmtId="0" fontId="75" fillId="0" borderId="44" xfId="0" applyFont="1" applyBorder="1" applyAlignment="1">
      <alignment horizontal="center" vertical="center" wrapText="1"/>
    </xf>
    <xf numFmtId="0" fontId="74" fillId="0" borderId="74" xfId="0" applyFont="1" applyBorder="1" applyAlignment="1">
      <alignment horizontal="left"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2" fillId="0" borderId="75" xfId="0" applyFont="1" applyBorder="1" applyAlignment="1">
      <alignment horizontal="center" vertical="center"/>
    </xf>
    <xf numFmtId="0" fontId="6" fillId="38" borderId="11" xfId="0" applyFont="1" applyFill="1" applyBorder="1" applyAlignment="1">
      <alignment vertical="center"/>
    </xf>
    <xf numFmtId="0" fontId="6" fillId="38" borderId="13" xfId="0" applyFont="1" applyFill="1" applyBorder="1" applyAlignment="1">
      <alignment vertical="center"/>
    </xf>
    <xf numFmtId="179" fontId="71" fillId="33" borderId="58" xfId="0" applyNumberFormat="1" applyFont="1" applyFill="1" applyBorder="1" applyAlignment="1">
      <alignment vertical="center"/>
    </xf>
    <xf numFmtId="179" fontId="71" fillId="33" borderId="59" xfId="0" applyNumberFormat="1" applyFont="1" applyFill="1" applyBorder="1" applyAlignment="1">
      <alignment vertical="center"/>
    </xf>
    <xf numFmtId="179" fontId="71" fillId="33" borderId="77" xfId="0" applyNumberFormat="1" applyFont="1" applyFill="1" applyBorder="1" applyAlignment="1">
      <alignment vertical="center"/>
    </xf>
    <xf numFmtId="0" fontId="2" fillId="37" borderId="11" xfId="0" applyFont="1" applyFill="1" applyBorder="1" applyAlignment="1">
      <alignment vertical="center"/>
    </xf>
    <xf numFmtId="0" fontId="2" fillId="0" borderId="1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77" fillId="33" borderId="50" xfId="0" applyFont="1" applyFill="1" applyBorder="1" applyAlignment="1">
      <alignment horizontal="center" vertical="center"/>
    </xf>
    <xf numFmtId="0" fontId="77" fillId="33" borderId="22" xfId="0" applyFont="1" applyFill="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vertical="center"/>
    </xf>
    <xf numFmtId="0" fontId="7" fillId="0" borderId="76" xfId="0" applyFont="1" applyBorder="1" applyAlignment="1">
      <alignment vertical="center"/>
    </xf>
    <xf numFmtId="0" fontId="7" fillId="0" borderId="80"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1" fillId="33" borderId="12" xfId="0" applyFont="1" applyFill="1" applyBorder="1" applyAlignment="1">
      <alignment horizontal="right" vertical="center"/>
    </xf>
    <xf numFmtId="0" fontId="71" fillId="33" borderId="13" xfId="0" applyFont="1" applyFill="1" applyBorder="1" applyAlignment="1">
      <alignment horizontal="righ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78" fillId="0" borderId="12" xfId="0" applyFont="1" applyBorder="1" applyAlignment="1">
      <alignment horizontal="right" vertical="center"/>
    </xf>
    <xf numFmtId="0" fontId="78" fillId="0" borderId="13"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81" xfId="0" applyNumberFormat="1" applyFont="1" applyFill="1" applyBorder="1" applyAlignment="1">
      <alignment vertical="center"/>
    </xf>
    <xf numFmtId="0" fontId="2" fillId="0" borderId="82" xfId="0" applyFont="1" applyFill="1" applyBorder="1" applyAlignment="1">
      <alignment vertical="center"/>
    </xf>
    <xf numFmtId="0" fontId="2" fillId="0" borderId="83" xfId="0" applyFont="1" applyFill="1" applyBorder="1" applyAlignment="1">
      <alignment vertical="center"/>
    </xf>
    <xf numFmtId="0" fontId="2" fillId="0" borderId="84" xfId="0" applyFont="1" applyFill="1" applyBorder="1" applyAlignment="1">
      <alignment vertical="center"/>
    </xf>
    <xf numFmtId="0" fontId="2" fillId="0" borderId="85" xfId="0" applyFont="1" applyFill="1" applyBorder="1" applyAlignment="1">
      <alignment vertical="center"/>
    </xf>
    <xf numFmtId="0" fontId="2" fillId="0" borderId="86" xfId="0" applyFont="1" applyFill="1" applyBorder="1" applyAlignment="1">
      <alignment vertical="center"/>
    </xf>
    <xf numFmtId="180" fontId="2" fillId="33" borderId="75" xfId="0" applyNumberFormat="1" applyFont="1" applyFill="1" applyBorder="1" applyAlignment="1">
      <alignment horizontal="right" vertical="center"/>
    </xf>
    <xf numFmtId="0" fontId="2" fillId="0" borderId="79" xfId="0" applyFont="1" applyBorder="1" applyAlignment="1">
      <alignment horizontal="right" vertical="center"/>
    </xf>
    <xf numFmtId="0" fontId="2" fillId="0" borderId="76" xfId="0" applyFont="1" applyBorder="1" applyAlignment="1">
      <alignment horizontal="right" vertical="center"/>
    </xf>
    <xf numFmtId="179" fontId="71" fillId="33" borderId="0" xfId="0" applyNumberFormat="1" applyFont="1" applyFill="1" applyBorder="1" applyAlignment="1">
      <alignment horizontal="right" vertical="center"/>
    </xf>
    <xf numFmtId="0" fontId="79" fillId="0" borderId="18" xfId="0" applyFont="1" applyBorder="1" applyAlignment="1">
      <alignment vertical="center"/>
    </xf>
    <xf numFmtId="187" fontId="71" fillId="33" borderId="0" xfId="0" applyNumberFormat="1" applyFont="1" applyFill="1" applyBorder="1" applyAlignment="1">
      <alignment horizontal="right" vertical="center"/>
    </xf>
    <xf numFmtId="0" fontId="2" fillId="37" borderId="14" xfId="0" applyFont="1" applyFill="1" applyBorder="1" applyAlignment="1">
      <alignment vertical="center"/>
    </xf>
    <xf numFmtId="0" fontId="2" fillId="0" borderId="15" xfId="0" applyFont="1" applyBorder="1" applyAlignment="1">
      <alignment vertical="center"/>
    </xf>
    <xf numFmtId="0" fontId="2" fillId="0" borderId="5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50" xfId="0" applyFont="1" applyBorder="1" applyAlignment="1">
      <alignment horizontal="center" vertical="center"/>
    </xf>
    <xf numFmtId="0" fontId="2" fillId="0" borderId="70" xfId="0" applyFont="1" applyBorder="1" applyAlignment="1">
      <alignment horizontal="center" vertical="center"/>
    </xf>
    <xf numFmtId="0" fontId="2" fillId="0" borderId="22" xfId="0" applyFont="1" applyBorder="1" applyAlignment="1">
      <alignment horizontal="center" vertical="center"/>
    </xf>
    <xf numFmtId="0" fontId="2" fillId="33" borderId="11" xfId="0" applyFont="1" applyFill="1" applyBorder="1" applyAlignment="1">
      <alignment horizontal="center" vertical="center" wrapText="1"/>
    </xf>
    <xf numFmtId="0" fontId="2" fillId="0" borderId="12" xfId="0" applyFont="1" applyBorder="1" applyAlignment="1">
      <alignment vertical="center"/>
    </xf>
    <xf numFmtId="0" fontId="2" fillId="0" borderId="11" xfId="0" applyFont="1" applyBorder="1" applyAlignment="1">
      <alignment horizontal="center" vertical="top" wrapText="1"/>
    </xf>
    <xf numFmtId="0" fontId="2" fillId="0" borderId="13"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vertical="top"/>
    </xf>
    <xf numFmtId="0" fontId="9" fillId="0" borderId="0" xfId="0" applyFont="1" applyAlignment="1">
      <alignment horizontal="center" vertical="center"/>
    </xf>
    <xf numFmtId="0" fontId="6" fillId="0" borderId="50" xfId="0" applyFont="1" applyBorder="1" applyAlignment="1">
      <alignment horizontal="center" vertical="center"/>
    </xf>
    <xf numFmtId="0" fontId="6" fillId="0" borderId="70" xfId="0" applyFont="1" applyBorder="1" applyAlignment="1">
      <alignment horizontal="center" vertical="center"/>
    </xf>
    <xf numFmtId="0" fontId="6" fillId="0" borderId="22" xfId="0" applyFont="1" applyBorder="1" applyAlignment="1">
      <alignment horizontal="center" vertical="center"/>
    </xf>
    <xf numFmtId="0" fontId="2" fillId="0" borderId="73"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53"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45" xfId="0" applyFont="1" applyBorder="1" applyAlignment="1">
      <alignment horizontal="center" vertical="center"/>
    </xf>
    <xf numFmtId="0" fontId="2" fillId="0" borderId="72" xfId="0" applyFont="1" applyBorder="1" applyAlignment="1">
      <alignment horizontal="center" vertical="center"/>
    </xf>
    <xf numFmtId="0" fontId="2" fillId="0" borderId="27" xfId="0" applyFont="1" applyBorder="1" applyAlignment="1">
      <alignment horizontal="center" vertical="center"/>
    </xf>
    <xf numFmtId="0" fontId="3" fillId="33" borderId="17" xfId="0" applyFont="1" applyFill="1" applyBorder="1" applyAlignment="1">
      <alignment horizontal="right" vertical="center"/>
    </xf>
    <xf numFmtId="0" fontId="3" fillId="33" borderId="0" xfId="0" applyFont="1" applyFill="1" applyBorder="1" applyAlignment="1">
      <alignment horizontal="right" vertical="center"/>
    </xf>
    <xf numFmtId="0" fontId="10" fillId="33" borderId="12" xfId="0" applyFont="1" applyFill="1" applyBorder="1" applyAlignment="1">
      <alignment horizontal="right" vertical="center"/>
    </xf>
    <xf numFmtId="0" fontId="2" fillId="33" borderId="11" xfId="0" applyFont="1" applyFill="1" applyBorder="1" applyAlignment="1">
      <alignment vertical="center" wrapText="1"/>
    </xf>
    <xf numFmtId="0" fontId="6" fillId="37" borderId="11" xfId="0" applyFont="1" applyFill="1" applyBorder="1" applyAlignment="1">
      <alignment vertical="center"/>
    </xf>
    <xf numFmtId="0" fontId="6" fillId="0" borderId="13" xfId="0" applyFont="1" applyBorder="1" applyAlignment="1">
      <alignment vertical="center"/>
    </xf>
    <xf numFmtId="0" fontId="2" fillId="0" borderId="50" xfId="0" applyFont="1" applyBorder="1" applyAlignment="1">
      <alignment horizontal="center" vertical="top"/>
    </xf>
    <xf numFmtId="0" fontId="2" fillId="0" borderId="22" xfId="0" applyFont="1" applyBorder="1" applyAlignment="1">
      <alignment vertical="top"/>
    </xf>
    <xf numFmtId="0" fontId="2" fillId="33" borderId="14" xfId="0" applyFont="1" applyFill="1" applyBorder="1" applyAlignment="1">
      <alignment vertical="center"/>
    </xf>
    <xf numFmtId="0" fontId="8" fillId="33" borderId="16" xfId="0" applyFont="1" applyFill="1" applyBorder="1" applyAlignment="1">
      <alignment vertical="center"/>
    </xf>
    <xf numFmtId="189" fontId="71" fillId="33" borderId="58" xfId="0" applyNumberFormat="1" applyFont="1" applyFill="1" applyBorder="1" applyAlignment="1">
      <alignment vertical="center"/>
    </xf>
    <xf numFmtId="189" fontId="78" fillId="33" borderId="77" xfId="0" applyNumberFormat="1" applyFont="1" applyFill="1" applyBorder="1" applyAlignment="1">
      <alignment vertical="center"/>
    </xf>
    <xf numFmtId="180" fontId="3" fillId="0" borderId="87" xfId="0" applyNumberFormat="1" applyFont="1" applyFill="1" applyBorder="1" applyAlignment="1">
      <alignment horizontal="righ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2" fillId="36" borderId="11" xfId="0" applyFont="1" applyFill="1" applyBorder="1" applyAlignment="1">
      <alignment vertical="center" wrapText="1"/>
    </xf>
    <xf numFmtId="0" fontId="2" fillId="36" borderId="12" xfId="0" applyFont="1" applyFill="1" applyBorder="1" applyAlignment="1">
      <alignment vertical="center"/>
    </xf>
    <xf numFmtId="0" fontId="2" fillId="36" borderId="13" xfId="0" applyFont="1" applyFill="1" applyBorder="1" applyAlignment="1">
      <alignment vertical="center"/>
    </xf>
    <xf numFmtId="0" fontId="2" fillId="0" borderId="10" xfId="0" applyFont="1" applyBorder="1" applyAlignment="1">
      <alignment vertical="center"/>
    </xf>
    <xf numFmtId="0" fontId="7" fillId="0" borderId="95"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95" xfId="0" applyFont="1" applyBorder="1" applyAlignment="1">
      <alignment horizontal="center" vertical="center" wrapText="1"/>
    </xf>
    <xf numFmtId="0" fontId="7" fillId="0" borderId="96" xfId="0" applyFont="1" applyBorder="1" applyAlignment="1">
      <alignment vertical="center"/>
    </xf>
    <xf numFmtId="0" fontId="7" fillId="0" borderId="59" xfId="0" applyFont="1" applyBorder="1" applyAlignment="1">
      <alignment vertical="center"/>
    </xf>
    <xf numFmtId="0" fontId="7" fillId="0" borderId="77" xfId="0" applyFont="1" applyBorder="1" applyAlignment="1">
      <alignment vertical="center"/>
    </xf>
    <xf numFmtId="0" fontId="2" fillId="33" borderId="14" xfId="0" applyFont="1" applyFill="1" applyBorder="1" applyAlignment="1">
      <alignment horizontal="right" vertical="center"/>
    </xf>
    <xf numFmtId="0" fontId="8" fillId="0" borderId="15" xfId="0" applyFont="1" applyBorder="1" applyAlignment="1">
      <alignment vertical="center"/>
    </xf>
    <xf numFmtId="0" fontId="8" fillId="0" borderId="53" xfId="0" applyFont="1" applyBorder="1" applyAlignment="1">
      <alignment vertical="center"/>
    </xf>
    <xf numFmtId="189" fontId="71" fillId="33" borderId="19" xfId="0" applyNumberFormat="1" applyFont="1" applyFill="1" applyBorder="1" applyAlignment="1">
      <alignment vertical="center"/>
    </xf>
    <xf numFmtId="0" fontId="78" fillId="0" borderId="20" xfId="0" applyFont="1" applyBorder="1" applyAlignment="1">
      <alignment vertical="center"/>
    </xf>
    <xf numFmtId="0" fontId="78" fillId="0" borderId="24" xfId="0" applyFont="1" applyBorder="1" applyAlignment="1">
      <alignment vertical="center"/>
    </xf>
    <xf numFmtId="0" fontId="2" fillId="0" borderId="87" xfId="0" applyFont="1" applyFill="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6" fillId="0" borderId="54"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66" xfId="0" applyFont="1" applyBorder="1" applyAlignment="1">
      <alignment horizontal="center" vertical="center"/>
    </xf>
    <xf numFmtId="0" fontId="6" fillId="0" borderId="62" xfId="0" applyFont="1" applyBorder="1" applyAlignment="1">
      <alignment vertical="center"/>
    </xf>
    <xf numFmtId="0" fontId="6" fillId="0" borderId="99" xfId="0" applyFont="1" applyFill="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54" xfId="0" applyFont="1" applyBorder="1" applyAlignment="1">
      <alignment vertical="center"/>
    </xf>
    <xf numFmtId="0" fontId="6" fillId="0" borderId="22" xfId="0" applyFont="1" applyBorder="1" applyAlignment="1">
      <alignment horizontal="left" vertical="center"/>
    </xf>
    <xf numFmtId="0" fontId="6" fillId="0" borderId="10" xfId="0" applyFont="1" applyBorder="1" applyAlignment="1">
      <alignment horizontal="left" vertical="center"/>
    </xf>
    <xf numFmtId="0" fontId="6" fillId="0" borderId="39" xfId="0" applyFont="1" applyBorder="1" applyAlignment="1">
      <alignment horizontal="left" vertical="center"/>
    </xf>
    <xf numFmtId="0" fontId="6" fillId="0" borderId="15" xfId="0" applyFont="1" applyBorder="1" applyAlignment="1">
      <alignment horizontal="center" vertical="center"/>
    </xf>
    <xf numFmtId="0" fontId="6" fillId="0" borderId="53" xfId="0" applyFont="1" applyBorder="1" applyAlignment="1">
      <alignment horizontal="center" vertical="center"/>
    </xf>
    <xf numFmtId="0" fontId="6" fillId="0" borderId="26" xfId="0" applyFont="1" applyBorder="1" applyAlignment="1">
      <alignment vertical="center" wrapText="1"/>
    </xf>
    <xf numFmtId="0" fontId="6" fillId="0" borderId="37" xfId="0" applyFont="1" applyBorder="1" applyAlignment="1">
      <alignment vertical="center"/>
    </xf>
    <xf numFmtId="0" fontId="6" fillId="0" borderId="44" xfId="0" applyFont="1" applyBorder="1" applyAlignment="1">
      <alignment vertical="center"/>
    </xf>
    <xf numFmtId="0" fontId="6" fillId="0" borderId="22" xfId="0" applyFont="1" applyBorder="1" applyAlignment="1">
      <alignment vertical="center" wrapText="1"/>
    </xf>
    <xf numFmtId="0" fontId="6" fillId="0" borderId="10" xfId="0" applyFont="1" applyBorder="1" applyAlignment="1">
      <alignment vertical="center"/>
    </xf>
    <xf numFmtId="0" fontId="6" fillId="0" borderId="39" xfId="0" applyFont="1" applyBorder="1" applyAlignment="1">
      <alignment vertical="center"/>
    </xf>
    <xf numFmtId="0" fontId="6" fillId="0" borderId="78" xfId="0" applyFont="1" applyBorder="1" applyAlignment="1">
      <alignment horizontal="center" vertical="center"/>
    </xf>
    <xf numFmtId="0" fontId="6" fillId="0" borderId="76" xfId="0" applyFont="1" applyBorder="1" applyAlignment="1">
      <alignment horizontal="center" vertical="center"/>
    </xf>
    <xf numFmtId="0" fontId="6" fillId="0" borderId="102" xfId="0" applyFont="1" applyBorder="1" applyAlignment="1">
      <alignment horizontal="center" vertical="center"/>
    </xf>
    <xf numFmtId="0" fontId="6" fillId="0" borderId="18"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74" xfId="0" applyFont="1" applyBorder="1" applyAlignment="1">
      <alignment horizontal="center" vertical="center"/>
    </xf>
    <xf numFmtId="0" fontId="6" fillId="0" borderId="55" xfId="0" applyFont="1" applyBorder="1" applyAlignment="1">
      <alignment horizontal="center" vertical="center"/>
    </xf>
    <xf numFmtId="0" fontId="6" fillId="0" borderId="66" xfId="0" applyFont="1" applyBorder="1" applyAlignment="1">
      <alignment vertical="center" textRotation="255"/>
    </xf>
    <xf numFmtId="0" fontId="6" fillId="0" borderId="62" xfId="0" applyFont="1" applyBorder="1" applyAlignment="1">
      <alignment vertical="center" textRotation="255"/>
    </xf>
    <xf numFmtId="0" fontId="6" fillId="0" borderId="67" xfId="0" applyFont="1" applyBorder="1" applyAlignment="1">
      <alignment vertical="center" textRotation="255"/>
    </xf>
    <xf numFmtId="0" fontId="9" fillId="35" borderId="105" xfId="0" applyFont="1" applyFill="1" applyBorder="1" applyAlignment="1">
      <alignment vertical="center"/>
    </xf>
    <xf numFmtId="0" fontId="13" fillId="0" borderId="106" xfId="0" applyFont="1" applyBorder="1" applyAlignment="1">
      <alignment vertical="center"/>
    </xf>
    <xf numFmtId="0" fontId="13" fillId="0" borderId="107" xfId="0" applyFont="1" applyBorder="1" applyAlignment="1">
      <alignment vertical="center"/>
    </xf>
    <xf numFmtId="0" fontId="6" fillId="0" borderId="50" xfId="0" applyFont="1" applyBorder="1" applyAlignment="1">
      <alignment vertical="center"/>
    </xf>
    <xf numFmtId="0" fontId="0" fillId="0" borderId="22" xfId="0" applyBorder="1" applyAlignment="1">
      <alignment vertical="center"/>
    </xf>
    <xf numFmtId="0" fontId="13" fillId="0" borderId="65" xfId="0" applyFont="1" applyBorder="1" applyAlignment="1">
      <alignment horizontal="center" vertical="center" wrapText="1"/>
    </xf>
    <xf numFmtId="0" fontId="13" fillId="0" borderId="41" xfId="0" applyFont="1" applyBorder="1" applyAlignment="1">
      <alignment horizontal="center" vertical="center"/>
    </xf>
    <xf numFmtId="0" fontId="12" fillId="0" borderId="100" xfId="0" applyFont="1" applyBorder="1" applyAlignment="1">
      <alignment horizontal="center" vertical="center" wrapText="1"/>
    </xf>
    <xf numFmtId="0" fontId="12" fillId="0" borderId="108" xfId="0" applyFont="1" applyBorder="1" applyAlignment="1">
      <alignment horizontal="center" vertical="center" wrapText="1"/>
    </xf>
    <xf numFmtId="0" fontId="6" fillId="0" borderId="50" xfId="0" applyFont="1" applyFill="1" applyBorder="1" applyAlignment="1">
      <alignment vertical="center"/>
    </xf>
    <xf numFmtId="0" fontId="6" fillId="0" borderId="62" xfId="0" applyFont="1" applyBorder="1" applyAlignment="1">
      <alignment horizontal="left" vertical="center"/>
    </xf>
    <xf numFmtId="0" fontId="12" fillId="0" borderId="10" xfId="0" applyFont="1" applyBorder="1" applyAlignment="1">
      <alignment vertical="center"/>
    </xf>
    <xf numFmtId="0" fontId="12" fillId="0" borderId="67" xfId="0" applyFont="1" applyBorder="1" applyAlignment="1">
      <alignment vertical="center"/>
    </xf>
    <xf numFmtId="0" fontId="12" fillId="0" borderId="42" xfId="0" applyFont="1" applyBorder="1" applyAlignment="1">
      <alignment vertical="center"/>
    </xf>
    <xf numFmtId="0" fontId="6" fillId="0" borderId="10" xfId="0" applyFont="1" applyFill="1" applyBorder="1" applyAlignment="1">
      <alignment vertical="center"/>
    </xf>
    <xf numFmtId="0" fontId="12" fillId="0" borderId="10" xfId="0" applyFont="1" applyFill="1" applyBorder="1" applyAlignment="1">
      <alignment vertical="center"/>
    </xf>
    <xf numFmtId="0" fontId="12" fillId="0" borderId="63" xfId="0" applyFont="1" applyBorder="1" applyAlignment="1">
      <alignment vertical="center" wrapText="1"/>
    </xf>
    <xf numFmtId="0" fontId="12" fillId="0" borderId="30" xfId="0" applyFont="1" applyBorder="1" applyAlignment="1">
      <alignment vertical="center" wrapText="1"/>
    </xf>
    <xf numFmtId="0" fontId="6" fillId="0" borderId="66" xfId="0" applyFont="1" applyBorder="1" applyAlignment="1">
      <alignment horizontal="left" vertical="center"/>
    </xf>
    <xf numFmtId="0" fontId="12" fillId="0" borderId="37" xfId="0" applyFont="1" applyBorder="1" applyAlignment="1">
      <alignment horizontal="left" vertical="center"/>
    </xf>
    <xf numFmtId="0" fontId="12" fillId="0" borderId="37" xfId="0" applyFont="1" applyBorder="1" applyAlignment="1">
      <alignment vertical="center"/>
    </xf>
    <xf numFmtId="0" fontId="6" fillId="38" borderId="37" xfId="0" applyFont="1" applyFill="1" applyBorder="1" applyAlignment="1">
      <alignment vertical="center"/>
    </xf>
    <xf numFmtId="0" fontId="12" fillId="0" borderId="44" xfId="0" applyFont="1" applyBorder="1" applyAlignment="1">
      <alignment vertical="center"/>
    </xf>
    <xf numFmtId="0" fontId="6" fillId="38" borderId="10" xfId="0" applyFont="1" applyFill="1" applyBorder="1" applyAlignment="1">
      <alignment vertical="center"/>
    </xf>
    <xf numFmtId="0" fontId="12" fillId="0" borderId="39" xfId="0" applyFont="1" applyBorder="1" applyAlignment="1">
      <alignment vertical="center"/>
    </xf>
    <xf numFmtId="0" fontId="6" fillId="0" borderId="10" xfId="0" applyFont="1" applyBorder="1" applyAlignment="1">
      <alignment vertical="center" wrapText="1"/>
    </xf>
    <xf numFmtId="0" fontId="12" fillId="0" borderId="11" xfId="0" applyFont="1" applyBorder="1" applyAlignment="1">
      <alignment vertical="center" wrapText="1"/>
    </xf>
    <xf numFmtId="0" fontId="6" fillId="0" borderId="50" xfId="0" applyFont="1" applyBorder="1" applyAlignment="1">
      <alignment vertical="center" wrapText="1"/>
    </xf>
    <xf numFmtId="0" fontId="12" fillId="0" borderId="14" xfId="0" applyFont="1" applyBorder="1" applyAlignment="1">
      <alignment vertical="center" wrapText="1"/>
    </xf>
    <xf numFmtId="0" fontId="6" fillId="0" borderId="73" xfId="0" applyFont="1" applyBorder="1" applyAlignment="1">
      <alignment horizontal="center" vertical="center"/>
    </xf>
    <xf numFmtId="0" fontId="6" fillId="0" borderId="33" xfId="0" applyFont="1" applyBorder="1" applyAlignment="1">
      <alignment horizontal="center" vertical="center"/>
    </xf>
    <xf numFmtId="0" fontId="6" fillId="0" borderId="57" xfId="0" applyFont="1" applyBorder="1" applyAlignment="1">
      <alignment horizontal="center" vertical="center"/>
    </xf>
    <xf numFmtId="0" fontId="6" fillId="0" borderId="39" xfId="0" applyFont="1" applyBorder="1" applyAlignment="1">
      <alignment horizontal="center" vertical="center" wrapText="1"/>
    </xf>
    <xf numFmtId="0" fontId="12" fillId="0" borderId="39" xfId="0" applyFont="1" applyBorder="1" applyAlignment="1">
      <alignment horizontal="center" vertical="center" wrapText="1"/>
    </xf>
    <xf numFmtId="0" fontId="13" fillId="0" borderId="72" xfId="0" applyFont="1" applyFill="1" applyBorder="1" applyAlignment="1">
      <alignment horizontal="center" vertical="center"/>
    </xf>
    <xf numFmtId="0" fontId="13" fillId="0" borderId="26" xfId="0" applyFont="1" applyFill="1" applyBorder="1" applyAlignment="1">
      <alignment horizontal="center" vertical="center"/>
    </xf>
    <xf numFmtId="0" fontId="6" fillId="0" borderId="66" xfId="0" applyFont="1" applyBorder="1" applyAlignment="1">
      <alignment horizontal="left" vertical="center" wrapText="1"/>
    </xf>
    <xf numFmtId="0" fontId="12" fillId="0" borderId="62" xfId="0" applyFont="1" applyBorder="1" applyAlignment="1">
      <alignment vertical="center"/>
    </xf>
    <xf numFmtId="0" fontId="9" fillId="35" borderId="26" xfId="0" applyFont="1" applyFill="1" applyBorder="1" applyAlignment="1">
      <alignment horizontal="center" vertical="center"/>
    </xf>
    <xf numFmtId="0" fontId="13" fillId="35" borderId="37" xfId="0" applyFont="1" applyFill="1" applyBorder="1" applyAlignment="1">
      <alignment horizontal="center" vertical="center"/>
    </xf>
    <xf numFmtId="0" fontId="6" fillId="0" borderId="71" xfId="0" applyFont="1" applyBorder="1" applyAlignment="1">
      <alignment horizontal="center" vertical="center"/>
    </xf>
    <xf numFmtId="0" fontId="12" fillId="0" borderId="104" xfId="0" applyFont="1" applyBorder="1" applyAlignment="1">
      <alignment vertical="center"/>
    </xf>
    <xf numFmtId="0" fontId="12" fillId="0" borderId="109" xfId="0" applyFont="1" applyBorder="1" applyAlignment="1">
      <alignment vertical="center"/>
    </xf>
    <xf numFmtId="0" fontId="0" fillId="0" borderId="10" xfId="0" applyBorder="1" applyAlignment="1">
      <alignment vertical="center"/>
    </xf>
    <xf numFmtId="0" fontId="6" fillId="0" borderId="26" xfId="0" applyFont="1" applyBorder="1" applyAlignment="1">
      <alignment horizontal="center" vertical="center"/>
    </xf>
    <xf numFmtId="0" fontId="12" fillId="0" borderId="37" xfId="0" applyFont="1" applyBorder="1" applyAlignment="1">
      <alignment horizontal="center" vertical="center"/>
    </xf>
    <xf numFmtId="0" fontId="13" fillId="0" borderId="100" xfId="0" applyFont="1" applyBorder="1" applyAlignment="1">
      <alignment horizontal="center" vertical="center" wrapText="1"/>
    </xf>
    <xf numFmtId="0" fontId="13" fillId="0" borderId="10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183" fontId="9" fillId="35" borderId="37" xfId="0" applyNumberFormat="1" applyFont="1" applyFill="1" applyBorder="1" applyAlignment="1">
      <alignment horizontal="center" vertical="center"/>
    </xf>
    <xf numFmtId="0" fontId="14" fillId="0" borderId="37" xfId="0" applyFont="1" applyBorder="1" applyAlignment="1">
      <alignment horizontal="center" vertical="center"/>
    </xf>
    <xf numFmtId="0" fontId="14" fillId="0" borderId="44" xfId="0" applyFont="1" applyBorder="1" applyAlignment="1">
      <alignment horizontal="center" vertical="center"/>
    </xf>
    <xf numFmtId="0" fontId="12" fillId="0" borderId="32" xfId="0" applyFont="1" applyBorder="1" applyAlignment="1">
      <alignment vertical="center"/>
    </xf>
    <xf numFmtId="198" fontId="6" fillId="33" borderId="52" xfId="0" applyNumberFormat="1" applyFont="1" applyFill="1" applyBorder="1" applyAlignment="1">
      <alignment vertical="center"/>
    </xf>
    <xf numFmtId="198" fontId="0" fillId="0" borderId="23" xfId="0" applyNumberFormat="1" applyBorder="1" applyAlignment="1">
      <alignment vertical="center"/>
    </xf>
    <xf numFmtId="198" fontId="0" fillId="0" borderId="84" xfId="0" applyNumberFormat="1" applyBorder="1" applyAlignment="1">
      <alignment vertical="center"/>
    </xf>
    <xf numFmtId="0" fontId="9" fillId="0" borderId="110" xfId="0" applyFont="1" applyBorder="1" applyAlignment="1">
      <alignment vertical="center"/>
    </xf>
    <xf numFmtId="0" fontId="13" fillId="0" borderId="99" xfId="0" applyFont="1" applyBorder="1" applyAlignment="1">
      <alignment vertical="center"/>
    </xf>
    <xf numFmtId="0" fontId="13" fillId="0" borderId="111" xfId="0" applyFont="1" applyBorder="1" applyAlignment="1">
      <alignment vertical="center"/>
    </xf>
    <xf numFmtId="0" fontId="12" fillId="0" borderId="16" xfId="0" applyFont="1" applyBorder="1" applyAlignment="1">
      <alignment vertical="center" wrapText="1"/>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2" fillId="0" borderId="50" xfId="0" applyFont="1" applyBorder="1" applyAlignment="1">
      <alignment horizontal="left" vertical="center" wrapText="1"/>
    </xf>
    <xf numFmtId="0" fontId="2" fillId="0" borderId="70" xfId="0" applyFont="1" applyBorder="1" applyAlignment="1">
      <alignment horizontal="left" vertical="center" wrapText="1"/>
    </xf>
    <xf numFmtId="0" fontId="0" fillId="0" borderId="70" xfId="0" applyBorder="1" applyAlignment="1">
      <alignment horizontal="left" vertical="center"/>
    </xf>
    <xf numFmtId="0" fontId="0" fillId="0" borderId="28" xfId="0" applyBorder="1" applyAlignment="1">
      <alignment vertical="center"/>
    </xf>
    <xf numFmtId="0" fontId="2" fillId="0" borderId="50" xfId="0" applyFont="1" applyBorder="1" applyAlignment="1">
      <alignment vertical="center" wrapText="1"/>
    </xf>
    <xf numFmtId="0" fontId="0" fillId="0" borderId="70" xfId="0" applyBorder="1" applyAlignment="1">
      <alignment vertical="center"/>
    </xf>
    <xf numFmtId="0" fontId="0" fillId="0" borderId="70" xfId="0" applyBorder="1" applyAlignment="1">
      <alignment vertical="center" wrapText="1"/>
    </xf>
    <xf numFmtId="0" fontId="7" fillId="0" borderId="64" xfId="0" applyFont="1" applyFill="1" applyBorder="1" applyAlignment="1">
      <alignment vertical="center" wrapText="1"/>
    </xf>
    <xf numFmtId="0" fontId="14" fillId="0" borderId="64" xfId="0" applyFont="1" applyFill="1" applyBorder="1" applyAlignment="1">
      <alignment vertical="center" wrapText="1"/>
    </xf>
    <xf numFmtId="0" fontId="14" fillId="0" borderId="64" xfId="0" applyFont="1" applyFill="1" applyBorder="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horizontal="left" vertical="center"/>
    </xf>
    <xf numFmtId="0" fontId="2" fillId="0" borderId="70" xfId="0" applyFont="1" applyBorder="1" applyAlignment="1">
      <alignment vertical="center"/>
    </xf>
    <xf numFmtId="0" fontId="2" fillId="0" borderId="14" xfId="0" applyFont="1" applyBorder="1" applyAlignment="1">
      <alignment vertical="center" wrapText="1"/>
    </xf>
    <xf numFmtId="0" fontId="0" fillId="0" borderId="15" xfId="0" applyBorder="1" applyAlignment="1">
      <alignment vertical="center"/>
    </xf>
    <xf numFmtId="0" fontId="0" fillId="0" borderId="53" xfId="0" applyBorder="1" applyAlignment="1">
      <alignment vertical="center"/>
    </xf>
    <xf numFmtId="0" fontId="12" fillId="0" borderId="104" xfId="0" applyFont="1" applyBorder="1" applyAlignment="1">
      <alignment horizontal="center" vertical="center"/>
    </xf>
    <xf numFmtId="0" fontId="12" fillId="0" borderId="109" xfId="0" applyFont="1" applyBorder="1" applyAlignment="1">
      <alignment horizontal="center" vertical="center"/>
    </xf>
    <xf numFmtId="0" fontId="2" fillId="0" borderId="11" xfId="0" applyFont="1" applyBorder="1" applyAlignment="1">
      <alignment vertical="center"/>
    </xf>
    <xf numFmtId="0" fontId="2" fillId="0" borderId="63" xfId="0" applyFont="1" applyBorder="1" applyAlignment="1">
      <alignment vertical="center" wrapText="1"/>
    </xf>
    <xf numFmtId="0" fontId="2" fillId="0" borderId="64" xfId="0" applyFont="1" applyBorder="1" applyAlignment="1">
      <alignment vertical="center"/>
    </xf>
    <xf numFmtId="0" fontId="0" fillId="0" borderId="64" xfId="0" applyBorder="1" applyAlignment="1">
      <alignment vertical="center"/>
    </xf>
    <xf numFmtId="0" fontId="0" fillId="0" borderId="31" xfId="0" applyBorder="1" applyAlignment="1">
      <alignment vertical="center"/>
    </xf>
    <xf numFmtId="0" fontId="2" fillId="36" borderId="54" xfId="0" applyFont="1" applyFill="1" applyBorder="1" applyAlignment="1">
      <alignment horizontal="center" vertical="center"/>
    </xf>
    <xf numFmtId="0" fontId="2" fillId="36" borderId="40" xfId="0" applyFont="1" applyFill="1" applyBorder="1" applyAlignment="1">
      <alignment horizontal="center" vertical="center"/>
    </xf>
    <xf numFmtId="0" fontId="2" fillId="0" borderId="10" xfId="0" applyFont="1" applyBorder="1" applyAlignment="1">
      <alignment vertical="center" wrapText="1"/>
    </xf>
    <xf numFmtId="0" fontId="7" fillId="0" borderId="26" xfId="0" applyFont="1" applyFill="1" applyBorder="1" applyAlignment="1">
      <alignment vertical="center" wrapText="1"/>
    </xf>
    <xf numFmtId="0" fontId="7" fillId="0" borderId="37" xfId="0" applyFont="1" applyFill="1" applyBorder="1" applyAlignment="1">
      <alignment vertical="center" wrapText="1"/>
    </xf>
    <xf numFmtId="0" fontId="2" fillId="0" borderId="18" xfId="0" applyFont="1" applyBorder="1" applyAlignment="1">
      <alignment vertical="center"/>
    </xf>
    <xf numFmtId="0" fontId="2" fillId="0" borderId="70" xfId="0" applyFont="1" applyBorder="1" applyAlignment="1">
      <alignment vertical="center" wrapText="1"/>
    </xf>
    <xf numFmtId="0" fontId="13" fillId="0" borderId="0" xfId="0" applyFont="1" applyAlignment="1">
      <alignment horizontal="left" vertical="center"/>
    </xf>
    <xf numFmtId="0" fontId="12" fillId="0" borderId="37" xfId="0" applyFont="1" applyBorder="1" applyAlignment="1">
      <alignment vertical="center" wrapText="1"/>
    </xf>
    <xf numFmtId="0" fontId="12" fillId="0" borderId="42" xfId="0" applyFont="1" applyBorder="1" applyAlignment="1">
      <alignment vertical="center" wrapText="1"/>
    </xf>
    <xf numFmtId="0" fontId="12" fillId="0" borderId="29"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1038225</xdr:colOff>
      <xdr:row>3</xdr:row>
      <xdr:rowOff>190500</xdr:rowOff>
    </xdr:from>
    <xdr:to>
      <xdr:col>20</xdr:col>
      <xdr:colOff>666750</xdr:colOff>
      <xdr:row>6</xdr:row>
      <xdr:rowOff>190500</xdr:rowOff>
    </xdr:to>
    <xdr:sp>
      <xdr:nvSpPr>
        <xdr:cNvPr id="1" name="テキスト ボックス 1"/>
        <xdr:cNvSpPr txBox="1">
          <a:spLocks noChangeArrowheads="1"/>
        </xdr:cNvSpPr>
      </xdr:nvSpPr>
      <xdr:spPr>
        <a:xfrm>
          <a:off x="7877175" y="714375"/>
          <a:ext cx="7410450" cy="819150"/>
        </a:xfrm>
        <a:prstGeom prst="rect">
          <a:avLst/>
        </a:prstGeom>
        <a:solidFill>
          <a:srgbClr val="FAC090"/>
        </a:solidFill>
        <a:ln w="15875" cmpd="sng">
          <a:solidFill>
            <a:srgbClr val="558ED5"/>
          </a:solidFill>
          <a:prstDash val="sysDash"/>
          <a:headEnd type="none"/>
          <a:tailEnd type="none"/>
        </a:ln>
      </xdr:spPr>
      <xdr:txBody>
        <a:bodyPr vertOverflow="clip" wrap="square" anchor="ctr"/>
        <a:p>
          <a:pPr algn="l">
            <a:defRPr/>
          </a:pPr>
          <a:r>
            <a:rPr lang="en-US" cap="none" sz="1800" b="0" i="0" u="none" baseline="0">
              <a:solidFill>
                <a:srgbClr val="000000"/>
              </a:solidFill>
              <a:latin typeface="HG丸ｺﾞｼｯｸM-PRO"/>
              <a:ea typeface="HG丸ｺﾞｼｯｸM-PRO"/>
              <a:cs typeface="HG丸ｺﾞｼｯｸM-PRO"/>
            </a:rPr>
            <a:t>黄色のセル以外（ピンク色のセル）に数値を入力。</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黄色のセルは計算式が入っているので入力しない</a:t>
          </a:r>
          <a:r>
            <a:rPr lang="en-US" cap="none" sz="1800" b="0" i="0" u="none" baseline="0">
              <a:solidFill>
                <a:srgbClr val="000000"/>
              </a:solidFill>
              <a:latin typeface="HG丸ｺﾞｼｯｸM-PRO"/>
              <a:ea typeface="HG丸ｺﾞｼｯｸM-PRO"/>
              <a:cs typeface="HG丸ｺﾞｼｯｸM-PRO"/>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81"/>
  <sheetViews>
    <sheetView tabSelected="1" view="pageBreakPreview" zoomScaleNormal="55" zoomScaleSheetLayoutView="100" zoomScalePageLayoutView="0" workbookViewId="0" topLeftCell="H1">
      <selection activeCell="I77" sqref="I77:O77"/>
    </sheetView>
  </sheetViews>
  <sheetFormatPr defaultColWidth="9.00390625" defaultRowHeight="13.5"/>
  <cols>
    <col min="1" max="1" width="5.25390625" style="217" customWidth="1"/>
    <col min="2" max="3" width="5.25390625" style="217" hidden="1" customWidth="1"/>
    <col min="4" max="4" width="9.75390625" style="219" hidden="1" customWidth="1"/>
    <col min="5" max="5" width="7.125" style="219" hidden="1" customWidth="1"/>
    <col min="6" max="6" width="18.00390625" style="219" hidden="1" customWidth="1"/>
    <col min="7" max="7" width="21.625" style="219" customWidth="1"/>
    <col min="8" max="8" width="3.25390625" style="217" customWidth="1"/>
    <col min="9" max="15" width="16.00390625" style="219" customWidth="1"/>
    <col min="16" max="16" width="9.00390625" style="219" customWidth="1"/>
    <col min="17" max="17" width="34.25390625" style="219" customWidth="1"/>
    <col min="18" max="16384" width="9.00390625" style="192" customWidth="1"/>
  </cols>
  <sheetData>
    <row r="1" spans="1:17" ht="26.25" customHeight="1" thickBot="1">
      <c r="A1" s="376" t="s">
        <v>84</v>
      </c>
      <c r="B1" s="376"/>
      <c r="C1" s="376"/>
      <c r="D1" s="376"/>
      <c r="E1" s="376"/>
      <c r="F1" s="376"/>
      <c r="G1" s="376"/>
      <c r="H1" s="376"/>
      <c r="I1" s="376"/>
      <c r="J1" s="376"/>
      <c r="K1" s="376"/>
      <c r="L1" s="376"/>
      <c r="M1" s="376"/>
      <c r="N1" s="376"/>
      <c r="O1" s="376"/>
      <c r="P1" s="376"/>
      <c r="Q1" s="377"/>
    </row>
    <row r="2" spans="1:17" ht="21.75" customHeight="1" thickTop="1">
      <c r="A2" s="378" t="s">
        <v>85</v>
      </c>
      <c r="B2" s="380" t="s">
        <v>86</v>
      </c>
      <c r="C2" s="381"/>
      <c r="D2" s="382" t="s">
        <v>87</v>
      </c>
      <c r="E2" s="383"/>
      <c r="F2" s="383"/>
      <c r="G2" s="380" t="s">
        <v>88</v>
      </c>
      <c r="H2" s="380"/>
      <c r="I2" s="380"/>
      <c r="J2" s="380"/>
      <c r="K2" s="380"/>
      <c r="L2" s="380"/>
      <c r="M2" s="380"/>
      <c r="N2" s="380"/>
      <c r="O2" s="380"/>
      <c r="P2" s="387" t="s">
        <v>404</v>
      </c>
      <c r="Q2" s="384" t="s">
        <v>89</v>
      </c>
    </row>
    <row r="3" spans="1:17" ht="21.75" customHeight="1" thickBot="1">
      <c r="A3" s="379"/>
      <c r="B3" s="193" t="s">
        <v>90</v>
      </c>
      <c r="C3" s="244" t="s">
        <v>91</v>
      </c>
      <c r="D3" s="249" t="s">
        <v>90</v>
      </c>
      <c r="E3" s="194" t="s">
        <v>91</v>
      </c>
      <c r="F3" s="194" t="s">
        <v>92</v>
      </c>
      <c r="G3" s="193" t="s">
        <v>93</v>
      </c>
      <c r="H3" s="386" t="s">
        <v>94</v>
      </c>
      <c r="I3" s="386"/>
      <c r="J3" s="386"/>
      <c r="K3" s="386"/>
      <c r="L3" s="386"/>
      <c r="M3" s="386"/>
      <c r="N3" s="386"/>
      <c r="O3" s="386"/>
      <c r="P3" s="385"/>
      <c r="Q3" s="385"/>
    </row>
    <row r="4" spans="1:17" ht="19.5" customHeight="1" thickTop="1">
      <c r="A4" s="195">
        <v>1</v>
      </c>
      <c r="B4" s="196">
        <v>3</v>
      </c>
      <c r="C4" s="245" t="s">
        <v>95</v>
      </c>
      <c r="D4" s="250" t="s">
        <v>96</v>
      </c>
      <c r="E4" s="197" t="s">
        <v>97</v>
      </c>
      <c r="F4" s="197"/>
      <c r="G4" s="198" t="s">
        <v>98</v>
      </c>
      <c r="H4" s="373" t="s">
        <v>99</v>
      </c>
      <c r="I4" s="374"/>
      <c r="J4" s="374"/>
      <c r="K4" s="374"/>
      <c r="L4" s="374"/>
      <c r="M4" s="374"/>
      <c r="N4" s="374"/>
      <c r="O4" s="375"/>
      <c r="P4" s="221"/>
      <c r="Q4" s="388" t="s">
        <v>354</v>
      </c>
    </row>
    <row r="5" spans="1:17" ht="19.5" customHeight="1">
      <c r="A5" s="199">
        <v>2</v>
      </c>
      <c r="B5" s="200">
        <v>3</v>
      </c>
      <c r="C5" s="246" t="s">
        <v>95</v>
      </c>
      <c r="D5" s="251" t="s">
        <v>96</v>
      </c>
      <c r="E5" s="201" t="s">
        <v>100</v>
      </c>
      <c r="F5" s="201"/>
      <c r="G5" s="202" t="s">
        <v>98</v>
      </c>
      <c r="H5" s="372" t="s">
        <v>101</v>
      </c>
      <c r="I5" s="364"/>
      <c r="J5" s="364"/>
      <c r="K5" s="364"/>
      <c r="L5" s="364"/>
      <c r="M5" s="364"/>
      <c r="N5" s="364"/>
      <c r="O5" s="365"/>
      <c r="P5" s="222"/>
      <c r="Q5" s="306"/>
    </row>
    <row r="6" spans="1:17" ht="19.5" customHeight="1">
      <c r="A6" s="199">
        <v>3</v>
      </c>
      <c r="B6" s="200">
        <v>3</v>
      </c>
      <c r="C6" s="246" t="s">
        <v>95</v>
      </c>
      <c r="D6" s="251" t="s">
        <v>96</v>
      </c>
      <c r="E6" s="201" t="s">
        <v>102</v>
      </c>
      <c r="F6" s="201"/>
      <c r="G6" s="202" t="s">
        <v>98</v>
      </c>
      <c r="H6" s="372" t="s">
        <v>103</v>
      </c>
      <c r="I6" s="364"/>
      <c r="J6" s="364"/>
      <c r="K6" s="364"/>
      <c r="L6" s="364"/>
      <c r="M6" s="364"/>
      <c r="N6" s="364"/>
      <c r="O6" s="365"/>
      <c r="P6" s="222"/>
      <c r="Q6" s="307"/>
    </row>
    <row r="7" spans="1:17" s="203" customFormat="1" ht="39.75" customHeight="1">
      <c r="A7" s="204">
        <v>4</v>
      </c>
      <c r="B7" s="205">
        <v>3</v>
      </c>
      <c r="C7" s="247" t="s">
        <v>95</v>
      </c>
      <c r="D7" s="204" t="s">
        <v>104</v>
      </c>
      <c r="E7" s="205" t="s">
        <v>97</v>
      </c>
      <c r="F7" s="205"/>
      <c r="G7" s="218" t="s">
        <v>105</v>
      </c>
      <c r="H7" s="302" t="s">
        <v>106</v>
      </c>
      <c r="I7" s="302"/>
      <c r="J7" s="302"/>
      <c r="K7" s="302"/>
      <c r="L7" s="302"/>
      <c r="M7" s="302"/>
      <c r="N7" s="302"/>
      <c r="O7" s="302"/>
      <c r="P7" s="223"/>
      <c r="Q7" s="305" t="s">
        <v>382</v>
      </c>
    </row>
    <row r="8" spans="1:17" s="206" customFormat="1" ht="39.75" customHeight="1">
      <c r="A8" s="204">
        <v>5</v>
      </c>
      <c r="B8" s="205">
        <v>3</v>
      </c>
      <c r="C8" s="247" t="s">
        <v>95</v>
      </c>
      <c r="D8" s="204" t="s">
        <v>104</v>
      </c>
      <c r="E8" s="205" t="s">
        <v>100</v>
      </c>
      <c r="F8" s="205"/>
      <c r="G8" s="218" t="s">
        <v>105</v>
      </c>
      <c r="H8" s="302" t="s">
        <v>367</v>
      </c>
      <c r="I8" s="302"/>
      <c r="J8" s="302"/>
      <c r="K8" s="302"/>
      <c r="L8" s="302"/>
      <c r="M8" s="302"/>
      <c r="N8" s="302"/>
      <c r="O8" s="302"/>
      <c r="P8" s="223"/>
      <c r="Q8" s="306"/>
    </row>
    <row r="9" spans="1:17" s="206" customFormat="1" ht="39.75" customHeight="1">
      <c r="A9" s="204">
        <v>6</v>
      </c>
      <c r="B9" s="205">
        <v>3</v>
      </c>
      <c r="C9" s="247" t="s">
        <v>95</v>
      </c>
      <c r="D9" s="204" t="s">
        <v>104</v>
      </c>
      <c r="E9" s="205" t="s">
        <v>102</v>
      </c>
      <c r="F9" s="205"/>
      <c r="G9" s="218" t="s">
        <v>105</v>
      </c>
      <c r="H9" s="314" t="s">
        <v>361</v>
      </c>
      <c r="I9" s="315"/>
      <c r="J9" s="315"/>
      <c r="K9" s="315"/>
      <c r="L9" s="315"/>
      <c r="M9" s="315"/>
      <c r="N9" s="315"/>
      <c r="O9" s="316"/>
      <c r="P9" s="223"/>
      <c r="Q9" s="306"/>
    </row>
    <row r="10" spans="1:17" s="206" customFormat="1" ht="39.75" customHeight="1">
      <c r="A10" s="204">
        <v>7</v>
      </c>
      <c r="B10" s="205">
        <v>3</v>
      </c>
      <c r="C10" s="247" t="s">
        <v>95</v>
      </c>
      <c r="D10" s="204" t="s">
        <v>104</v>
      </c>
      <c r="E10" s="205" t="s">
        <v>107</v>
      </c>
      <c r="F10" s="205"/>
      <c r="G10" s="218" t="s">
        <v>105</v>
      </c>
      <c r="H10" s="302" t="s">
        <v>366</v>
      </c>
      <c r="I10" s="302"/>
      <c r="J10" s="302"/>
      <c r="K10" s="302"/>
      <c r="L10" s="302"/>
      <c r="M10" s="302"/>
      <c r="N10" s="302"/>
      <c r="O10" s="302"/>
      <c r="P10" s="223"/>
      <c r="Q10" s="306"/>
    </row>
    <row r="11" spans="1:17" s="206" customFormat="1" ht="39.75" customHeight="1">
      <c r="A11" s="204">
        <v>8</v>
      </c>
      <c r="B11" s="205">
        <v>3</v>
      </c>
      <c r="C11" s="247" t="s">
        <v>95</v>
      </c>
      <c r="D11" s="204" t="s">
        <v>104</v>
      </c>
      <c r="E11" s="205" t="s">
        <v>108</v>
      </c>
      <c r="F11" s="205"/>
      <c r="G11" s="218" t="s">
        <v>105</v>
      </c>
      <c r="H11" s="302" t="s">
        <v>109</v>
      </c>
      <c r="I11" s="302"/>
      <c r="J11" s="302"/>
      <c r="K11" s="302"/>
      <c r="L11" s="302"/>
      <c r="M11" s="302"/>
      <c r="N11" s="302"/>
      <c r="O11" s="302"/>
      <c r="P11" s="223"/>
      <c r="Q11" s="306"/>
    </row>
    <row r="12" spans="1:17" s="206" customFormat="1" ht="19.5" customHeight="1">
      <c r="A12" s="318">
        <v>9</v>
      </c>
      <c r="B12" s="320">
        <v>3</v>
      </c>
      <c r="C12" s="321" t="s">
        <v>95</v>
      </c>
      <c r="D12" s="318" t="s">
        <v>104</v>
      </c>
      <c r="E12" s="320" t="s">
        <v>110</v>
      </c>
      <c r="F12" s="320"/>
      <c r="G12" s="363" t="s">
        <v>105</v>
      </c>
      <c r="H12" s="302" t="s">
        <v>111</v>
      </c>
      <c r="I12" s="302"/>
      <c r="J12" s="302"/>
      <c r="K12" s="302"/>
      <c r="L12" s="302"/>
      <c r="M12" s="302"/>
      <c r="N12" s="302"/>
      <c r="O12" s="302"/>
      <c r="P12" s="223"/>
      <c r="Q12" s="306"/>
    </row>
    <row r="13" spans="1:17" s="206" customFormat="1" ht="19.5" customHeight="1">
      <c r="A13" s="331"/>
      <c r="B13" s="347"/>
      <c r="C13" s="349"/>
      <c r="D13" s="331"/>
      <c r="E13" s="333"/>
      <c r="F13" s="333"/>
      <c r="G13" s="345"/>
      <c r="H13" s="210" t="s">
        <v>383</v>
      </c>
      <c r="I13" s="325" t="s">
        <v>386</v>
      </c>
      <c r="J13" s="326"/>
      <c r="K13" s="326"/>
      <c r="L13" s="326"/>
      <c r="M13" s="326"/>
      <c r="N13" s="326"/>
      <c r="O13" s="327"/>
      <c r="P13" s="223"/>
      <c r="Q13" s="306"/>
    </row>
    <row r="14" spans="1:17" s="206" customFormat="1" ht="19.5" customHeight="1">
      <c r="A14" s="331"/>
      <c r="B14" s="347"/>
      <c r="C14" s="349"/>
      <c r="D14" s="331"/>
      <c r="E14" s="333"/>
      <c r="F14" s="333"/>
      <c r="G14" s="345"/>
      <c r="H14" s="210" t="s">
        <v>384</v>
      </c>
      <c r="I14" s="325" t="s">
        <v>387</v>
      </c>
      <c r="J14" s="326"/>
      <c r="K14" s="326"/>
      <c r="L14" s="326"/>
      <c r="M14" s="326"/>
      <c r="N14" s="326"/>
      <c r="O14" s="327"/>
      <c r="P14" s="223"/>
      <c r="Q14" s="306"/>
    </row>
    <row r="15" spans="1:17" s="206" customFormat="1" ht="19.5" customHeight="1">
      <c r="A15" s="337"/>
      <c r="B15" s="348"/>
      <c r="C15" s="350"/>
      <c r="D15" s="337"/>
      <c r="E15" s="334"/>
      <c r="F15" s="334"/>
      <c r="G15" s="346"/>
      <c r="H15" s="210" t="s">
        <v>385</v>
      </c>
      <c r="I15" s="325" t="s">
        <v>388</v>
      </c>
      <c r="J15" s="326"/>
      <c r="K15" s="326"/>
      <c r="L15" s="326"/>
      <c r="M15" s="326"/>
      <c r="N15" s="326"/>
      <c r="O15" s="327"/>
      <c r="P15" s="223"/>
      <c r="Q15" s="307"/>
    </row>
    <row r="16" spans="1:17" s="206" customFormat="1" ht="42.75" customHeight="1">
      <c r="A16" s="204">
        <v>10</v>
      </c>
      <c r="B16" s="205">
        <v>3</v>
      </c>
      <c r="C16" s="247" t="s">
        <v>95</v>
      </c>
      <c r="D16" s="204" t="s">
        <v>112</v>
      </c>
      <c r="E16" s="205" t="s">
        <v>97</v>
      </c>
      <c r="F16" s="205"/>
      <c r="G16" s="209" t="s">
        <v>113</v>
      </c>
      <c r="H16" s="302" t="s">
        <v>114</v>
      </c>
      <c r="I16" s="302"/>
      <c r="J16" s="302"/>
      <c r="K16" s="302"/>
      <c r="L16" s="302"/>
      <c r="M16" s="302"/>
      <c r="N16" s="302"/>
      <c r="O16" s="302"/>
      <c r="P16" s="223"/>
      <c r="Q16" s="253" t="s">
        <v>355</v>
      </c>
    </row>
    <row r="17" spans="1:17" s="206" customFormat="1" ht="39.75" customHeight="1">
      <c r="A17" s="204">
        <v>11</v>
      </c>
      <c r="B17" s="205">
        <v>3</v>
      </c>
      <c r="C17" s="247" t="s">
        <v>95</v>
      </c>
      <c r="D17" s="204" t="s">
        <v>112</v>
      </c>
      <c r="E17" s="205" t="s">
        <v>100</v>
      </c>
      <c r="F17" s="205"/>
      <c r="G17" s="209" t="s">
        <v>113</v>
      </c>
      <c r="H17" s="302" t="s">
        <v>115</v>
      </c>
      <c r="I17" s="302"/>
      <c r="J17" s="302"/>
      <c r="K17" s="302"/>
      <c r="L17" s="302"/>
      <c r="M17" s="302"/>
      <c r="N17" s="302"/>
      <c r="O17" s="302"/>
      <c r="P17" s="223"/>
      <c r="Q17" s="305" t="s">
        <v>357</v>
      </c>
    </row>
    <row r="18" spans="1:17" s="206" customFormat="1" ht="19.5" customHeight="1">
      <c r="A18" s="318">
        <v>12</v>
      </c>
      <c r="B18" s="320">
        <v>3</v>
      </c>
      <c r="C18" s="321" t="s">
        <v>95</v>
      </c>
      <c r="D18" s="318" t="s">
        <v>112</v>
      </c>
      <c r="E18" s="320" t="s">
        <v>116</v>
      </c>
      <c r="F18" s="320"/>
      <c r="G18" s="342" t="s">
        <v>113</v>
      </c>
      <c r="H18" s="302" t="s">
        <v>368</v>
      </c>
      <c r="I18" s="302"/>
      <c r="J18" s="302"/>
      <c r="K18" s="302"/>
      <c r="L18" s="302"/>
      <c r="M18" s="302"/>
      <c r="N18" s="302"/>
      <c r="O18" s="302"/>
      <c r="P18" s="223"/>
      <c r="Q18" s="306"/>
    </row>
    <row r="19" spans="1:17" s="206" customFormat="1" ht="19.5" customHeight="1">
      <c r="A19" s="369"/>
      <c r="B19" s="347"/>
      <c r="C19" s="349"/>
      <c r="D19" s="370"/>
      <c r="E19" s="361"/>
      <c r="F19" s="347"/>
      <c r="G19" s="361"/>
      <c r="H19" s="366" t="s">
        <v>363</v>
      </c>
      <c r="I19" s="367"/>
      <c r="J19" s="367"/>
      <c r="K19" s="367"/>
      <c r="L19" s="367"/>
      <c r="M19" s="367"/>
      <c r="N19" s="367"/>
      <c r="O19" s="368"/>
      <c r="P19" s="223"/>
      <c r="Q19" s="306"/>
    </row>
    <row r="20" spans="1:17" s="206" customFormat="1" ht="19.5" customHeight="1">
      <c r="A20" s="369"/>
      <c r="B20" s="347"/>
      <c r="C20" s="349"/>
      <c r="D20" s="370"/>
      <c r="E20" s="361"/>
      <c r="F20" s="347"/>
      <c r="G20" s="361"/>
      <c r="H20" s="211"/>
      <c r="I20" s="325" t="s">
        <v>117</v>
      </c>
      <c r="J20" s="364"/>
      <c r="K20" s="364"/>
      <c r="L20" s="364"/>
      <c r="M20" s="364"/>
      <c r="N20" s="364"/>
      <c r="O20" s="365"/>
      <c r="P20" s="223"/>
      <c r="Q20" s="306"/>
    </row>
    <row r="21" spans="1:17" s="206" customFormat="1" ht="19.5" customHeight="1">
      <c r="A21" s="332"/>
      <c r="B21" s="348"/>
      <c r="C21" s="350"/>
      <c r="D21" s="371"/>
      <c r="E21" s="362"/>
      <c r="F21" s="348"/>
      <c r="G21" s="362"/>
      <c r="H21" s="212"/>
      <c r="I21" s="325" t="s">
        <v>118</v>
      </c>
      <c r="J21" s="364"/>
      <c r="K21" s="364"/>
      <c r="L21" s="364"/>
      <c r="M21" s="364"/>
      <c r="N21" s="364"/>
      <c r="O21" s="365"/>
      <c r="P21" s="223"/>
      <c r="Q21" s="307"/>
    </row>
    <row r="22" spans="1:17" s="206" customFormat="1" ht="99.75" customHeight="1">
      <c r="A22" s="204">
        <v>13</v>
      </c>
      <c r="B22" s="205">
        <v>3</v>
      </c>
      <c r="C22" s="247" t="s">
        <v>95</v>
      </c>
      <c r="D22" s="204" t="s">
        <v>112</v>
      </c>
      <c r="E22" s="205" t="s">
        <v>110</v>
      </c>
      <c r="F22" s="205"/>
      <c r="G22" s="209" t="s">
        <v>113</v>
      </c>
      <c r="H22" s="302" t="s">
        <v>119</v>
      </c>
      <c r="I22" s="302"/>
      <c r="J22" s="302"/>
      <c r="K22" s="302"/>
      <c r="L22" s="302"/>
      <c r="M22" s="302"/>
      <c r="N22" s="302"/>
      <c r="O22" s="302"/>
      <c r="P22" s="223"/>
      <c r="Q22" s="253" t="s">
        <v>360</v>
      </c>
    </row>
    <row r="23" spans="1:17" s="206" customFormat="1" ht="39.75" customHeight="1">
      <c r="A23" s="204">
        <v>14</v>
      </c>
      <c r="B23" s="205">
        <v>3</v>
      </c>
      <c r="C23" s="247" t="s">
        <v>95</v>
      </c>
      <c r="D23" s="204" t="s">
        <v>112</v>
      </c>
      <c r="E23" s="205" t="s">
        <v>120</v>
      </c>
      <c r="F23" s="205"/>
      <c r="G23" s="209" t="s">
        <v>113</v>
      </c>
      <c r="H23" s="302" t="s">
        <v>121</v>
      </c>
      <c r="I23" s="302"/>
      <c r="J23" s="302"/>
      <c r="K23" s="302"/>
      <c r="L23" s="302"/>
      <c r="M23" s="302"/>
      <c r="N23" s="302"/>
      <c r="O23" s="302"/>
      <c r="P23" s="223"/>
      <c r="Q23" s="305" t="s">
        <v>362</v>
      </c>
    </row>
    <row r="24" spans="1:17" s="206" customFormat="1" ht="39.75" customHeight="1">
      <c r="A24" s="204">
        <v>15</v>
      </c>
      <c r="B24" s="205">
        <v>3</v>
      </c>
      <c r="C24" s="247" t="s">
        <v>95</v>
      </c>
      <c r="D24" s="204" t="s">
        <v>112</v>
      </c>
      <c r="E24" s="205" t="s">
        <v>122</v>
      </c>
      <c r="F24" s="205"/>
      <c r="G24" s="209" t="s">
        <v>113</v>
      </c>
      <c r="H24" s="302" t="s">
        <v>123</v>
      </c>
      <c r="I24" s="302"/>
      <c r="J24" s="302"/>
      <c r="K24" s="302"/>
      <c r="L24" s="302"/>
      <c r="M24" s="302"/>
      <c r="N24" s="302"/>
      <c r="O24" s="302"/>
      <c r="P24" s="223"/>
      <c r="Q24" s="307"/>
    </row>
    <row r="25" spans="1:17" s="206" customFormat="1" ht="39.75" customHeight="1">
      <c r="A25" s="318">
        <v>16</v>
      </c>
      <c r="B25" s="320">
        <v>3</v>
      </c>
      <c r="C25" s="321" t="s">
        <v>95</v>
      </c>
      <c r="D25" s="318" t="s">
        <v>124</v>
      </c>
      <c r="E25" s="320" t="s">
        <v>97</v>
      </c>
      <c r="F25" s="320"/>
      <c r="G25" s="342" t="s">
        <v>125</v>
      </c>
      <c r="H25" s="314" t="s">
        <v>369</v>
      </c>
      <c r="I25" s="315"/>
      <c r="J25" s="315"/>
      <c r="K25" s="315"/>
      <c r="L25" s="315"/>
      <c r="M25" s="315"/>
      <c r="N25" s="315"/>
      <c r="O25" s="316"/>
      <c r="P25" s="223"/>
      <c r="Q25" s="303" t="s">
        <v>356</v>
      </c>
    </row>
    <row r="26" spans="1:17" s="206" customFormat="1" ht="19.5" customHeight="1">
      <c r="A26" s="331"/>
      <c r="B26" s="347"/>
      <c r="C26" s="349"/>
      <c r="D26" s="343"/>
      <c r="E26" s="345"/>
      <c r="F26" s="361"/>
      <c r="G26" s="345"/>
      <c r="H26" s="210" t="s">
        <v>97</v>
      </c>
      <c r="I26" s="325" t="s">
        <v>126</v>
      </c>
      <c r="J26" s="326"/>
      <c r="K26" s="326"/>
      <c r="L26" s="326"/>
      <c r="M26" s="326"/>
      <c r="N26" s="326"/>
      <c r="O26" s="327"/>
      <c r="P26" s="223"/>
      <c r="Q26" s="306"/>
    </row>
    <row r="27" spans="1:17" s="206" customFormat="1" ht="19.5" customHeight="1">
      <c r="A27" s="331"/>
      <c r="B27" s="347"/>
      <c r="C27" s="349"/>
      <c r="D27" s="343"/>
      <c r="E27" s="345"/>
      <c r="F27" s="361"/>
      <c r="G27" s="345"/>
      <c r="H27" s="210" t="s">
        <v>100</v>
      </c>
      <c r="I27" s="325" t="s">
        <v>405</v>
      </c>
      <c r="J27" s="326"/>
      <c r="K27" s="326"/>
      <c r="L27" s="326"/>
      <c r="M27" s="326"/>
      <c r="N27" s="326"/>
      <c r="O27" s="327"/>
      <c r="P27" s="223"/>
      <c r="Q27" s="306"/>
    </row>
    <row r="28" spans="1:17" s="206" customFormat="1" ht="19.5" customHeight="1">
      <c r="A28" s="331"/>
      <c r="B28" s="347"/>
      <c r="C28" s="349"/>
      <c r="D28" s="343"/>
      <c r="E28" s="345"/>
      <c r="F28" s="361"/>
      <c r="G28" s="345"/>
      <c r="H28" s="210" t="s">
        <v>102</v>
      </c>
      <c r="I28" s="325" t="s">
        <v>127</v>
      </c>
      <c r="J28" s="326"/>
      <c r="K28" s="326"/>
      <c r="L28" s="326"/>
      <c r="M28" s="326"/>
      <c r="N28" s="326"/>
      <c r="O28" s="327"/>
      <c r="P28" s="223"/>
      <c r="Q28" s="306"/>
    </row>
    <row r="29" spans="1:17" s="206" customFormat="1" ht="19.5" customHeight="1">
      <c r="A29" s="331"/>
      <c r="B29" s="347"/>
      <c r="C29" s="349"/>
      <c r="D29" s="343"/>
      <c r="E29" s="345"/>
      <c r="F29" s="361"/>
      <c r="G29" s="345"/>
      <c r="H29" s="210" t="s">
        <v>107</v>
      </c>
      <c r="I29" s="325" t="s">
        <v>128</v>
      </c>
      <c r="J29" s="326"/>
      <c r="K29" s="326"/>
      <c r="L29" s="326"/>
      <c r="M29" s="326"/>
      <c r="N29" s="326"/>
      <c r="O29" s="327"/>
      <c r="P29" s="223"/>
      <c r="Q29" s="306"/>
    </row>
    <row r="30" spans="1:17" s="206" customFormat="1" ht="19.5" customHeight="1">
      <c r="A30" s="331"/>
      <c r="B30" s="347"/>
      <c r="C30" s="349"/>
      <c r="D30" s="343"/>
      <c r="E30" s="345"/>
      <c r="F30" s="361"/>
      <c r="G30" s="345"/>
      <c r="H30" s="210" t="s">
        <v>110</v>
      </c>
      <c r="I30" s="325" t="s">
        <v>129</v>
      </c>
      <c r="J30" s="326"/>
      <c r="K30" s="326"/>
      <c r="L30" s="326"/>
      <c r="M30" s="326"/>
      <c r="N30" s="326"/>
      <c r="O30" s="327"/>
      <c r="P30" s="223"/>
      <c r="Q30" s="306"/>
    </row>
    <row r="31" spans="1:17" s="206" customFormat="1" ht="19.5" customHeight="1">
      <c r="A31" s="331"/>
      <c r="B31" s="347"/>
      <c r="C31" s="349"/>
      <c r="D31" s="343"/>
      <c r="E31" s="345"/>
      <c r="F31" s="361"/>
      <c r="G31" s="345"/>
      <c r="H31" s="210" t="s">
        <v>120</v>
      </c>
      <c r="I31" s="325" t="s">
        <v>130</v>
      </c>
      <c r="J31" s="326"/>
      <c r="K31" s="326"/>
      <c r="L31" s="326"/>
      <c r="M31" s="326"/>
      <c r="N31" s="326"/>
      <c r="O31" s="327"/>
      <c r="P31" s="223"/>
      <c r="Q31" s="306"/>
    </row>
    <row r="32" spans="1:17" s="206" customFormat="1" ht="19.5" customHeight="1">
      <c r="A32" s="331"/>
      <c r="B32" s="347"/>
      <c r="C32" s="349"/>
      <c r="D32" s="343"/>
      <c r="E32" s="345"/>
      <c r="F32" s="361"/>
      <c r="G32" s="345"/>
      <c r="H32" s="210" t="s">
        <v>122</v>
      </c>
      <c r="I32" s="325" t="s">
        <v>131</v>
      </c>
      <c r="J32" s="326"/>
      <c r="K32" s="326"/>
      <c r="L32" s="326"/>
      <c r="M32" s="326"/>
      <c r="N32" s="326"/>
      <c r="O32" s="327"/>
      <c r="P32" s="223"/>
      <c r="Q32" s="306"/>
    </row>
    <row r="33" spans="1:17" s="206" customFormat="1" ht="19.5" customHeight="1">
      <c r="A33" s="337"/>
      <c r="B33" s="348"/>
      <c r="C33" s="350"/>
      <c r="D33" s="344"/>
      <c r="E33" s="346"/>
      <c r="F33" s="362"/>
      <c r="G33" s="346"/>
      <c r="H33" s="210" t="s">
        <v>132</v>
      </c>
      <c r="I33" s="325" t="s">
        <v>133</v>
      </c>
      <c r="J33" s="326"/>
      <c r="K33" s="326"/>
      <c r="L33" s="326"/>
      <c r="M33" s="326"/>
      <c r="N33" s="326"/>
      <c r="O33" s="327"/>
      <c r="P33" s="223"/>
      <c r="Q33" s="307"/>
    </row>
    <row r="34" spans="1:17" s="206" customFormat="1" ht="19.5" customHeight="1">
      <c r="A34" s="318">
        <v>17</v>
      </c>
      <c r="B34" s="320">
        <v>3</v>
      </c>
      <c r="C34" s="321" t="s">
        <v>95</v>
      </c>
      <c r="D34" s="318" t="s">
        <v>124</v>
      </c>
      <c r="E34" s="363" t="s">
        <v>116</v>
      </c>
      <c r="F34" s="320"/>
      <c r="G34" s="363" t="s">
        <v>134</v>
      </c>
      <c r="H34" s="325" t="s">
        <v>135</v>
      </c>
      <c r="I34" s="326"/>
      <c r="J34" s="326"/>
      <c r="K34" s="326"/>
      <c r="L34" s="326"/>
      <c r="M34" s="326"/>
      <c r="N34" s="326"/>
      <c r="O34" s="327"/>
      <c r="P34" s="223"/>
      <c r="Q34" s="305" t="s">
        <v>378</v>
      </c>
    </row>
    <row r="35" spans="1:17" s="206" customFormat="1" ht="48" customHeight="1">
      <c r="A35" s="331"/>
      <c r="B35" s="347"/>
      <c r="C35" s="349"/>
      <c r="D35" s="331"/>
      <c r="E35" s="345"/>
      <c r="F35" s="361"/>
      <c r="G35" s="345"/>
      <c r="H35" s="320"/>
      <c r="I35" s="302" t="s">
        <v>370</v>
      </c>
      <c r="J35" s="302"/>
      <c r="K35" s="302"/>
      <c r="L35" s="302"/>
      <c r="M35" s="302"/>
      <c r="N35" s="302"/>
      <c r="O35" s="302"/>
      <c r="P35" s="223"/>
      <c r="Q35" s="306"/>
    </row>
    <row r="36" spans="1:17" s="206" customFormat="1" ht="34.5" customHeight="1">
      <c r="A36" s="337"/>
      <c r="B36" s="348"/>
      <c r="C36" s="350"/>
      <c r="D36" s="337"/>
      <c r="E36" s="346"/>
      <c r="F36" s="362"/>
      <c r="G36" s="346"/>
      <c r="H36" s="334"/>
      <c r="I36" s="302" t="s">
        <v>358</v>
      </c>
      <c r="J36" s="302"/>
      <c r="K36" s="302"/>
      <c r="L36" s="302"/>
      <c r="M36" s="302"/>
      <c r="N36" s="302"/>
      <c r="O36" s="302"/>
      <c r="P36" s="223"/>
      <c r="Q36" s="307"/>
    </row>
    <row r="37" spans="1:17" s="206" customFormat="1" ht="19.5" customHeight="1">
      <c r="A37" s="318">
        <v>18</v>
      </c>
      <c r="B37" s="320">
        <v>3</v>
      </c>
      <c r="C37" s="321" t="s">
        <v>95</v>
      </c>
      <c r="D37" s="318" t="s">
        <v>124</v>
      </c>
      <c r="E37" s="320" t="s">
        <v>100</v>
      </c>
      <c r="F37" s="320"/>
      <c r="G37" s="342" t="s">
        <v>134</v>
      </c>
      <c r="H37" s="302" t="s">
        <v>136</v>
      </c>
      <c r="I37" s="302"/>
      <c r="J37" s="302"/>
      <c r="K37" s="302"/>
      <c r="L37" s="302"/>
      <c r="M37" s="302"/>
      <c r="N37" s="302"/>
      <c r="O37" s="302"/>
      <c r="P37" s="223"/>
      <c r="Q37" s="305" t="s">
        <v>359</v>
      </c>
    </row>
    <row r="38" spans="1:17" s="206" customFormat="1" ht="19.5" customHeight="1">
      <c r="A38" s="331"/>
      <c r="B38" s="347"/>
      <c r="C38" s="349"/>
      <c r="D38" s="343"/>
      <c r="E38" s="345"/>
      <c r="F38" s="361"/>
      <c r="G38" s="353"/>
      <c r="H38" s="210" t="s">
        <v>97</v>
      </c>
      <c r="I38" s="302" t="s">
        <v>127</v>
      </c>
      <c r="J38" s="302"/>
      <c r="K38" s="302"/>
      <c r="L38" s="302"/>
      <c r="M38" s="302"/>
      <c r="N38" s="302"/>
      <c r="O38" s="220"/>
      <c r="P38" s="223"/>
      <c r="Q38" s="306"/>
    </row>
    <row r="39" spans="1:17" s="206" customFormat="1" ht="19.5" customHeight="1">
      <c r="A39" s="337"/>
      <c r="B39" s="348"/>
      <c r="C39" s="350"/>
      <c r="D39" s="344"/>
      <c r="E39" s="346"/>
      <c r="F39" s="362"/>
      <c r="G39" s="354"/>
      <c r="H39" s="210" t="s">
        <v>100</v>
      </c>
      <c r="I39" s="302" t="s">
        <v>137</v>
      </c>
      <c r="J39" s="302"/>
      <c r="K39" s="302"/>
      <c r="L39" s="302"/>
      <c r="M39" s="302"/>
      <c r="N39" s="302"/>
      <c r="O39" s="220"/>
      <c r="P39" s="223"/>
      <c r="Q39" s="307"/>
    </row>
    <row r="40" spans="1:17" s="206" customFormat="1" ht="19.5" customHeight="1">
      <c r="A40" s="207">
        <v>19</v>
      </c>
      <c r="B40" s="208">
        <v>3</v>
      </c>
      <c r="C40" s="248" t="s">
        <v>138</v>
      </c>
      <c r="D40" s="204" t="s">
        <v>124</v>
      </c>
      <c r="E40" s="208" t="s">
        <v>139</v>
      </c>
      <c r="F40" s="208"/>
      <c r="G40" s="209" t="s">
        <v>125</v>
      </c>
      <c r="H40" s="302" t="s">
        <v>140</v>
      </c>
      <c r="I40" s="302"/>
      <c r="J40" s="302"/>
      <c r="K40" s="302"/>
      <c r="L40" s="302"/>
      <c r="M40" s="302"/>
      <c r="N40" s="302"/>
      <c r="O40" s="302"/>
      <c r="P40" s="223"/>
      <c r="Q40" s="254" t="s">
        <v>356</v>
      </c>
    </row>
    <row r="41" spans="1:17" s="206" customFormat="1" ht="39.75" customHeight="1">
      <c r="A41" s="207">
        <v>20</v>
      </c>
      <c r="B41" s="208">
        <v>3</v>
      </c>
      <c r="C41" s="248" t="s">
        <v>138</v>
      </c>
      <c r="D41" s="204" t="s">
        <v>124</v>
      </c>
      <c r="E41" s="208" t="s">
        <v>141</v>
      </c>
      <c r="F41" s="208"/>
      <c r="G41" s="209" t="s">
        <v>125</v>
      </c>
      <c r="H41" s="302" t="s">
        <v>373</v>
      </c>
      <c r="I41" s="302"/>
      <c r="J41" s="302"/>
      <c r="K41" s="302"/>
      <c r="L41" s="302"/>
      <c r="M41" s="302"/>
      <c r="N41" s="302"/>
      <c r="O41" s="302"/>
      <c r="P41" s="223"/>
      <c r="Q41" s="253" t="s">
        <v>371</v>
      </c>
    </row>
    <row r="42" spans="1:17" s="206" customFormat="1" ht="19.5" customHeight="1">
      <c r="A42" s="318">
        <v>21</v>
      </c>
      <c r="B42" s="320">
        <v>3</v>
      </c>
      <c r="C42" s="321" t="s">
        <v>138</v>
      </c>
      <c r="D42" s="318" t="s">
        <v>124</v>
      </c>
      <c r="E42" s="320" t="s">
        <v>142</v>
      </c>
      <c r="F42" s="320"/>
      <c r="G42" s="342" t="s">
        <v>125</v>
      </c>
      <c r="H42" s="302" t="s">
        <v>374</v>
      </c>
      <c r="I42" s="302"/>
      <c r="J42" s="302"/>
      <c r="K42" s="302"/>
      <c r="L42" s="302"/>
      <c r="M42" s="302"/>
      <c r="N42" s="302"/>
      <c r="O42" s="302"/>
      <c r="P42" s="223"/>
      <c r="Q42" s="303" t="s">
        <v>356</v>
      </c>
    </row>
    <row r="43" spans="1:17" s="206" customFormat="1" ht="19.5" customHeight="1">
      <c r="A43" s="331"/>
      <c r="B43" s="347"/>
      <c r="C43" s="349"/>
      <c r="D43" s="343"/>
      <c r="E43" s="345"/>
      <c r="F43" s="361"/>
      <c r="G43" s="345"/>
      <c r="H43" s="210" t="s">
        <v>143</v>
      </c>
      <c r="I43" s="325" t="s">
        <v>144</v>
      </c>
      <c r="J43" s="326"/>
      <c r="K43" s="326"/>
      <c r="L43" s="326"/>
      <c r="M43" s="326"/>
      <c r="N43" s="326"/>
      <c r="O43" s="327"/>
      <c r="P43" s="223"/>
      <c r="Q43" s="306"/>
    </row>
    <row r="44" spans="1:17" s="206" customFormat="1" ht="19.5" customHeight="1">
      <c r="A44" s="331"/>
      <c r="B44" s="347"/>
      <c r="C44" s="349"/>
      <c r="D44" s="343"/>
      <c r="E44" s="345"/>
      <c r="F44" s="361"/>
      <c r="G44" s="345"/>
      <c r="H44" s="210" t="s">
        <v>145</v>
      </c>
      <c r="I44" s="325" t="s">
        <v>146</v>
      </c>
      <c r="J44" s="326"/>
      <c r="K44" s="326"/>
      <c r="L44" s="326"/>
      <c r="M44" s="326"/>
      <c r="N44" s="326"/>
      <c r="O44" s="327"/>
      <c r="P44" s="223"/>
      <c r="Q44" s="306"/>
    </row>
    <row r="45" spans="1:17" s="206" customFormat="1" ht="19.5" customHeight="1">
      <c r="A45" s="331"/>
      <c r="B45" s="347"/>
      <c r="C45" s="349"/>
      <c r="D45" s="343"/>
      <c r="E45" s="345"/>
      <c r="F45" s="361"/>
      <c r="G45" s="345"/>
      <c r="H45" s="210" t="s">
        <v>147</v>
      </c>
      <c r="I45" s="325" t="s">
        <v>148</v>
      </c>
      <c r="J45" s="326"/>
      <c r="K45" s="326"/>
      <c r="L45" s="326"/>
      <c r="M45" s="326"/>
      <c r="N45" s="326"/>
      <c r="O45" s="327"/>
      <c r="P45" s="223"/>
      <c r="Q45" s="306"/>
    </row>
    <row r="46" spans="1:17" s="206" customFormat="1" ht="19.5" customHeight="1">
      <c r="A46" s="331"/>
      <c r="B46" s="347"/>
      <c r="C46" s="349"/>
      <c r="D46" s="343"/>
      <c r="E46" s="345"/>
      <c r="F46" s="361"/>
      <c r="G46" s="345"/>
      <c r="H46" s="210" t="s">
        <v>149</v>
      </c>
      <c r="I46" s="325" t="s">
        <v>150</v>
      </c>
      <c r="J46" s="326"/>
      <c r="K46" s="326"/>
      <c r="L46" s="326"/>
      <c r="M46" s="326"/>
      <c r="N46" s="326"/>
      <c r="O46" s="327"/>
      <c r="P46" s="223"/>
      <c r="Q46" s="306"/>
    </row>
    <row r="47" spans="1:17" s="206" customFormat="1" ht="19.5" customHeight="1">
      <c r="A47" s="331"/>
      <c r="B47" s="347"/>
      <c r="C47" s="349"/>
      <c r="D47" s="343"/>
      <c r="E47" s="345"/>
      <c r="F47" s="361"/>
      <c r="G47" s="345"/>
      <c r="H47" s="210" t="s">
        <v>139</v>
      </c>
      <c r="I47" s="325" t="s">
        <v>151</v>
      </c>
      <c r="J47" s="326"/>
      <c r="K47" s="326"/>
      <c r="L47" s="326"/>
      <c r="M47" s="326"/>
      <c r="N47" s="326"/>
      <c r="O47" s="327"/>
      <c r="P47" s="223"/>
      <c r="Q47" s="306"/>
    </row>
    <row r="48" spans="1:17" s="206" customFormat="1" ht="19.5" customHeight="1">
      <c r="A48" s="337"/>
      <c r="B48" s="348"/>
      <c r="C48" s="350"/>
      <c r="D48" s="344"/>
      <c r="E48" s="346"/>
      <c r="F48" s="362"/>
      <c r="G48" s="346"/>
      <c r="H48" s="210" t="s">
        <v>141</v>
      </c>
      <c r="I48" s="325" t="s">
        <v>152</v>
      </c>
      <c r="J48" s="326"/>
      <c r="K48" s="326"/>
      <c r="L48" s="326"/>
      <c r="M48" s="326"/>
      <c r="N48" s="326"/>
      <c r="O48" s="327"/>
      <c r="P48" s="223"/>
      <c r="Q48" s="307"/>
    </row>
    <row r="49" spans="1:17" s="206" customFormat="1" ht="39.75" customHeight="1">
      <c r="A49" s="204">
        <v>22</v>
      </c>
      <c r="B49" s="205">
        <v>3</v>
      </c>
      <c r="C49" s="247" t="s">
        <v>138</v>
      </c>
      <c r="D49" s="255" t="s">
        <v>153</v>
      </c>
      <c r="E49" s="210" t="s">
        <v>143</v>
      </c>
      <c r="F49" s="210"/>
      <c r="G49" s="209" t="s">
        <v>154</v>
      </c>
      <c r="H49" s="302" t="s">
        <v>155</v>
      </c>
      <c r="I49" s="302"/>
      <c r="J49" s="302"/>
      <c r="K49" s="302"/>
      <c r="L49" s="302"/>
      <c r="M49" s="302"/>
      <c r="N49" s="302"/>
      <c r="O49" s="302"/>
      <c r="P49" s="223"/>
      <c r="Q49" s="308" t="s">
        <v>377</v>
      </c>
    </row>
    <row r="50" spans="1:17" s="206" customFormat="1" ht="19.5" customHeight="1">
      <c r="A50" s="204">
        <v>23</v>
      </c>
      <c r="B50" s="205">
        <v>3</v>
      </c>
      <c r="C50" s="247" t="s">
        <v>138</v>
      </c>
      <c r="D50" s="255" t="s">
        <v>153</v>
      </c>
      <c r="E50" s="210" t="s">
        <v>145</v>
      </c>
      <c r="F50" s="210"/>
      <c r="G50" s="209" t="s">
        <v>154</v>
      </c>
      <c r="H50" s="302" t="s">
        <v>156</v>
      </c>
      <c r="I50" s="302"/>
      <c r="J50" s="302"/>
      <c r="K50" s="302"/>
      <c r="L50" s="302"/>
      <c r="M50" s="302"/>
      <c r="N50" s="302"/>
      <c r="O50" s="302"/>
      <c r="P50" s="223"/>
      <c r="Q50" s="309"/>
    </row>
    <row r="51" spans="1:17" s="206" customFormat="1" ht="19.5" customHeight="1">
      <c r="A51" s="318">
        <v>24</v>
      </c>
      <c r="B51" s="320">
        <v>3</v>
      </c>
      <c r="C51" s="321" t="s">
        <v>138</v>
      </c>
      <c r="D51" s="323" t="s">
        <v>157</v>
      </c>
      <c r="E51" s="312" t="s">
        <v>158</v>
      </c>
      <c r="F51" s="312"/>
      <c r="G51" s="358" t="s">
        <v>159</v>
      </c>
      <c r="H51" s="302" t="s">
        <v>160</v>
      </c>
      <c r="I51" s="302"/>
      <c r="J51" s="302"/>
      <c r="K51" s="302"/>
      <c r="L51" s="302"/>
      <c r="M51" s="302"/>
      <c r="N51" s="302"/>
      <c r="O51" s="302"/>
      <c r="P51" s="223"/>
      <c r="Q51" s="305" t="s">
        <v>403</v>
      </c>
    </row>
    <row r="52" spans="1:17" s="206" customFormat="1" ht="39.75" customHeight="1">
      <c r="A52" s="331"/>
      <c r="B52" s="347"/>
      <c r="C52" s="349"/>
      <c r="D52" s="356"/>
      <c r="E52" s="338"/>
      <c r="F52" s="340"/>
      <c r="G52" s="359"/>
      <c r="H52" s="210" t="s">
        <v>143</v>
      </c>
      <c r="I52" s="302" t="s">
        <v>372</v>
      </c>
      <c r="J52" s="302"/>
      <c r="K52" s="302"/>
      <c r="L52" s="302"/>
      <c r="M52" s="302"/>
      <c r="N52" s="209" t="s">
        <v>161</v>
      </c>
      <c r="O52" s="220"/>
      <c r="P52" s="223"/>
      <c r="Q52" s="306"/>
    </row>
    <row r="53" spans="1:17" s="206" customFormat="1" ht="39.75" customHeight="1">
      <c r="A53" s="331"/>
      <c r="B53" s="347"/>
      <c r="C53" s="349"/>
      <c r="D53" s="356"/>
      <c r="E53" s="338"/>
      <c r="F53" s="340"/>
      <c r="G53" s="359"/>
      <c r="H53" s="210" t="s">
        <v>145</v>
      </c>
      <c r="I53" s="302" t="s">
        <v>162</v>
      </c>
      <c r="J53" s="302"/>
      <c r="K53" s="302"/>
      <c r="L53" s="302"/>
      <c r="M53" s="302"/>
      <c r="N53" s="209" t="s">
        <v>163</v>
      </c>
      <c r="O53" s="220"/>
      <c r="P53" s="223"/>
      <c r="Q53" s="306"/>
    </row>
    <row r="54" spans="1:17" s="206" customFormat="1" ht="60" customHeight="1">
      <c r="A54" s="337"/>
      <c r="B54" s="348"/>
      <c r="C54" s="350"/>
      <c r="D54" s="357"/>
      <c r="E54" s="339"/>
      <c r="F54" s="341"/>
      <c r="G54" s="360"/>
      <c r="H54" s="213" t="s">
        <v>147</v>
      </c>
      <c r="I54" s="302" t="s">
        <v>375</v>
      </c>
      <c r="J54" s="302"/>
      <c r="K54" s="302"/>
      <c r="L54" s="302"/>
      <c r="M54" s="302"/>
      <c r="N54" s="209" t="s">
        <v>164</v>
      </c>
      <c r="O54" s="220"/>
      <c r="P54" s="223"/>
      <c r="Q54" s="306"/>
    </row>
    <row r="55" spans="1:17" s="206" customFormat="1" ht="99.75" customHeight="1">
      <c r="A55" s="204">
        <v>25</v>
      </c>
      <c r="B55" s="205">
        <v>3</v>
      </c>
      <c r="C55" s="247" t="s">
        <v>138</v>
      </c>
      <c r="D55" s="204" t="s">
        <v>165</v>
      </c>
      <c r="E55" s="205" t="s">
        <v>143</v>
      </c>
      <c r="F55" s="205"/>
      <c r="G55" s="209" t="s">
        <v>166</v>
      </c>
      <c r="H55" s="302" t="s">
        <v>389</v>
      </c>
      <c r="I55" s="302"/>
      <c r="J55" s="302"/>
      <c r="K55" s="302"/>
      <c r="L55" s="302"/>
      <c r="M55" s="302"/>
      <c r="N55" s="302"/>
      <c r="O55" s="302"/>
      <c r="P55" s="223"/>
      <c r="Q55" s="306"/>
    </row>
    <row r="56" spans="1:17" ht="19.5" customHeight="1">
      <c r="A56" s="199">
        <v>26</v>
      </c>
      <c r="B56" s="200">
        <v>3</v>
      </c>
      <c r="C56" s="247" t="s">
        <v>138</v>
      </c>
      <c r="D56" s="199" t="s">
        <v>167</v>
      </c>
      <c r="E56" s="200" t="s">
        <v>143</v>
      </c>
      <c r="F56" s="200"/>
      <c r="G56" s="202" t="s">
        <v>168</v>
      </c>
      <c r="H56" s="355" t="s">
        <v>169</v>
      </c>
      <c r="I56" s="355"/>
      <c r="J56" s="355"/>
      <c r="K56" s="355"/>
      <c r="L56" s="355"/>
      <c r="M56" s="355"/>
      <c r="N56" s="355"/>
      <c r="O56" s="355"/>
      <c r="P56" s="222"/>
      <c r="Q56" s="310"/>
    </row>
    <row r="57" spans="1:17" ht="60" customHeight="1">
      <c r="A57" s="199">
        <v>27</v>
      </c>
      <c r="B57" s="200">
        <v>3</v>
      </c>
      <c r="C57" s="247" t="s">
        <v>170</v>
      </c>
      <c r="D57" s="251" t="s">
        <v>171</v>
      </c>
      <c r="E57" s="201" t="s">
        <v>172</v>
      </c>
      <c r="F57" s="201" t="s">
        <v>173</v>
      </c>
      <c r="G57" s="202" t="s">
        <v>174</v>
      </c>
      <c r="H57" s="355" t="s">
        <v>175</v>
      </c>
      <c r="I57" s="355"/>
      <c r="J57" s="355"/>
      <c r="K57" s="355"/>
      <c r="L57" s="355"/>
      <c r="M57" s="355"/>
      <c r="N57" s="355"/>
      <c r="O57" s="355"/>
      <c r="P57" s="222"/>
      <c r="Q57" s="310"/>
    </row>
    <row r="58" spans="1:17" s="206" customFormat="1" ht="60" customHeight="1">
      <c r="A58" s="204">
        <v>28</v>
      </c>
      <c r="B58" s="205">
        <v>3</v>
      </c>
      <c r="C58" s="247" t="s">
        <v>170</v>
      </c>
      <c r="D58" s="255" t="s">
        <v>176</v>
      </c>
      <c r="E58" s="210" t="s">
        <v>177</v>
      </c>
      <c r="F58" s="210" t="s">
        <v>178</v>
      </c>
      <c r="G58" s="209" t="s">
        <v>179</v>
      </c>
      <c r="H58" s="302" t="s">
        <v>390</v>
      </c>
      <c r="I58" s="302"/>
      <c r="J58" s="302"/>
      <c r="K58" s="302"/>
      <c r="L58" s="302"/>
      <c r="M58" s="302"/>
      <c r="N58" s="302"/>
      <c r="O58" s="302"/>
      <c r="P58" s="223"/>
      <c r="Q58" s="310"/>
    </row>
    <row r="59" spans="1:17" s="206" customFormat="1" ht="99.75" customHeight="1">
      <c r="A59" s="204">
        <v>29</v>
      </c>
      <c r="B59" s="205">
        <v>3</v>
      </c>
      <c r="C59" s="247" t="s">
        <v>170</v>
      </c>
      <c r="D59" s="255" t="s">
        <v>176</v>
      </c>
      <c r="E59" s="210" t="s">
        <v>177</v>
      </c>
      <c r="F59" s="210" t="s">
        <v>180</v>
      </c>
      <c r="G59" s="209" t="s">
        <v>181</v>
      </c>
      <c r="H59" s="302" t="s">
        <v>391</v>
      </c>
      <c r="I59" s="302"/>
      <c r="J59" s="302"/>
      <c r="K59" s="302"/>
      <c r="L59" s="302"/>
      <c r="M59" s="302"/>
      <c r="N59" s="302"/>
      <c r="O59" s="302"/>
      <c r="P59" s="223"/>
      <c r="Q59" s="310"/>
    </row>
    <row r="60" spans="1:17" s="206" customFormat="1" ht="60" customHeight="1">
      <c r="A60" s="204">
        <v>30</v>
      </c>
      <c r="B60" s="205">
        <v>3</v>
      </c>
      <c r="C60" s="247" t="s">
        <v>170</v>
      </c>
      <c r="D60" s="255" t="s">
        <v>176</v>
      </c>
      <c r="E60" s="210" t="s">
        <v>177</v>
      </c>
      <c r="F60" s="210" t="s">
        <v>182</v>
      </c>
      <c r="G60" s="209" t="s">
        <v>183</v>
      </c>
      <c r="H60" s="302" t="s">
        <v>392</v>
      </c>
      <c r="I60" s="302"/>
      <c r="J60" s="302"/>
      <c r="K60" s="302"/>
      <c r="L60" s="302"/>
      <c r="M60" s="302"/>
      <c r="N60" s="302"/>
      <c r="O60" s="302"/>
      <c r="P60" s="223"/>
      <c r="Q60" s="310"/>
    </row>
    <row r="61" spans="1:17" s="206" customFormat="1" ht="60" customHeight="1">
      <c r="A61" s="204">
        <v>31</v>
      </c>
      <c r="B61" s="205">
        <v>3</v>
      </c>
      <c r="C61" s="247" t="s">
        <v>170</v>
      </c>
      <c r="D61" s="255" t="s">
        <v>176</v>
      </c>
      <c r="E61" s="210" t="s">
        <v>177</v>
      </c>
      <c r="F61" s="210" t="s">
        <v>184</v>
      </c>
      <c r="G61" s="209" t="s">
        <v>185</v>
      </c>
      <c r="H61" s="302" t="s">
        <v>393</v>
      </c>
      <c r="I61" s="302"/>
      <c r="J61" s="302"/>
      <c r="K61" s="302"/>
      <c r="L61" s="302"/>
      <c r="M61" s="302"/>
      <c r="N61" s="302"/>
      <c r="O61" s="302"/>
      <c r="P61" s="223"/>
      <c r="Q61" s="310"/>
    </row>
    <row r="62" spans="1:17" s="206" customFormat="1" ht="60" customHeight="1">
      <c r="A62" s="204">
        <v>32</v>
      </c>
      <c r="B62" s="205">
        <v>3</v>
      </c>
      <c r="C62" s="247" t="s">
        <v>170</v>
      </c>
      <c r="D62" s="255" t="s">
        <v>176</v>
      </c>
      <c r="E62" s="210" t="s">
        <v>177</v>
      </c>
      <c r="F62" s="210" t="s">
        <v>186</v>
      </c>
      <c r="G62" s="209" t="s">
        <v>187</v>
      </c>
      <c r="H62" s="302" t="s">
        <v>394</v>
      </c>
      <c r="I62" s="302"/>
      <c r="J62" s="302"/>
      <c r="K62" s="302"/>
      <c r="L62" s="302"/>
      <c r="M62" s="302"/>
      <c r="N62" s="302"/>
      <c r="O62" s="302"/>
      <c r="P62" s="223"/>
      <c r="Q62" s="310"/>
    </row>
    <row r="63" spans="1:17" s="206" customFormat="1" ht="60" customHeight="1">
      <c r="A63" s="204">
        <v>33</v>
      </c>
      <c r="B63" s="205">
        <v>3</v>
      </c>
      <c r="C63" s="247" t="s">
        <v>170</v>
      </c>
      <c r="D63" s="255" t="s">
        <v>176</v>
      </c>
      <c r="E63" s="210" t="s">
        <v>177</v>
      </c>
      <c r="F63" s="210" t="s">
        <v>188</v>
      </c>
      <c r="G63" s="209" t="s">
        <v>189</v>
      </c>
      <c r="H63" s="302" t="s">
        <v>395</v>
      </c>
      <c r="I63" s="302"/>
      <c r="J63" s="302"/>
      <c r="K63" s="302"/>
      <c r="L63" s="302"/>
      <c r="M63" s="302"/>
      <c r="N63" s="302"/>
      <c r="O63" s="302"/>
      <c r="P63" s="223"/>
      <c r="Q63" s="310"/>
    </row>
    <row r="64" spans="1:17" s="206" customFormat="1" ht="139.5" customHeight="1">
      <c r="A64" s="204">
        <v>34</v>
      </c>
      <c r="B64" s="205">
        <v>3</v>
      </c>
      <c r="C64" s="247" t="s">
        <v>170</v>
      </c>
      <c r="D64" s="255" t="s">
        <v>176</v>
      </c>
      <c r="E64" s="210" t="s">
        <v>177</v>
      </c>
      <c r="F64" s="210" t="s">
        <v>190</v>
      </c>
      <c r="G64" s="209" t="s">
        <v>191</v>
      </c>
      <c r="H64" s="302" t="s">
        <v>396</v>
      </c>
      <c r="I64" s="302"/>
      <c r="J64" s="302"/>
      <c r="K64" s="302"/>
      <c r="L64" s="302"/>
      <c r="M64" s="302"/>
      <c r="N64" s="302"/>
      <c r="O64" s="302"/>
      <c r="P64" s="223"/>
      <c r="Q64" s="310"/>
    </row>
    <row r="65" spans="1:17" s="206" customFormat="1" ht="60" customHeight="1">
      <c r="A65" s="204">
        <v>35</v>
      </c>
      <c r="B65" s="205">
        <v>3</v>
      </c>
      <c r="C65" s="247" t="s">
        <v>170</v>
      </c>
      <c r="D65" s="255" t="s">
        <v>176</v>
      </c>
      <c r="E65" s="210" t="s">
        <v>177</v>
      </c>
      <c r="F65" s="210" t="s">
        <v>192</v>
      </c>
      <c r="G65" s="209" t="s">
        <v>193</v>
      </c>
      <c r="H65" s="302" t="s">
        <v>397</v>
      </c>
      <c r="I65" s="302"/>
      <c r="J65" s="302"/>
      <c r="K65" s="302"/>
      <c r="L65" s="302"/>
      <c r="M65" s="302"/>
      <c r="N65" s="302"/>
      <c r="O65" s="302"/>
      <c r="P65" s="223"/>
      <c r="Q65" s="310"/>
    </row>
    <row r="66" spans="1:17" s="206" customFormat="1" ht="120" customHeight="1">
      <c r="A66" s="204">
        <v>36</v>
      </c>
      <c r="B66" s="205">
        <v>3</v>
      </c>
      <c r="C66" s="247" t="s">
        <v>170</v>
      </c>
      <c r="D66" s="255" t="s">
        <v>176</v>
      </c>
      <c r="E66" s="210" t="s">
        <v>177</v>
      </c>
      <c r="F66" s="210" t="s">
        <v>194</v>
      </c>
      <c r="G66" s="209" t="s">
        <v>195</v>
      </c>
      <c r="H66" s="302" t="s">
        <v>398</v>
      </c>
      <c r="I66" s="302"/>
      <c r="J66" s="302"/>
      <c r="K66" s="302"/>
      <c r="L66" s="302"/>
      <c r="M66" s="302"/>
      <c r="N66" s="302"/>
      <c r="O66" s="302"/>
      <c r="P66" s="223"/>
      <c r="Q66" s="310"/>
    </row>
    <row r="67" spans="1:17" s="206" customFormat="1" ht="60" customHeight="1">
      <c r="A67" s="204">
        <v>37</v>
      </c>
      <c r="B67" s="205">
        <v>3</v>
      </c>
      <c r="C67" s="247" t="s">
        <v>170</v>
      </c>
      <c r="D67" s="255" t="s">
        <v>196</v>
      </c>
      <c r="E67" s="210" t="s">
        <v>177</v>
      </c>
      <c r="F67" s="210" t="s">
        <v>197</v>
      </c>
      <c r="G67" s="209" t="s">
        <v>198</v>
      </c>
      <c r="H67" s="302" t="s">
        <v>399</v>
      </c>
      <c r="I67" s="302"/>
      <c r="J67" s="302"/>
      <c r="K67" s="302"/>
      <c r="L67" s="302"/>
      <c r="M67" s="302"/>
      <c r="N67" s="302"/>
      <c r="O67" s="302"/>
      <c r="P67" s="223"/>
      <c r="Q67" s="311"/>
    </row>
    <row r="68" spans="1:17" s="206" customFormat="1" ht="19.5" customHeight="1">
      <c r="A68" s="318">
        <v>38</v>
      </c>
      <c r="B68" s="320">
        <v>3</v>
      </c>
      <c r="C68" s="321" t="s">
        <v>170</v>
      </c>
      <c r="D68" s="323" t="s">
        <v>176</v>
      </c>
      <c r="E68" s="312" t="s">
        <v>199</v>
      </c>
      <c r="F68" s="312" t="s">
        <v>200</v>
      </c>
      <c r="G68" s="342" t="s">
        <v>201</v>
      </c>
      <c r="H68" s="302" t="s">
        <v>400</v>
      </c>
      <c r="I68" s="342"/>
      <c r="J68" s="342"/>
      <c r="K68" s="342"/>
      <c r="L68" s="342"/>
      <c r="M68" s="342"/>
      <c r="N68" s="342"/>
      <c r="O68" s="342"/>
      <c r="P68" s="223"/>
      <c r="Q68" s="256"/>
    </row>
    <row r="69" spans="1:17" s="206" customFormat="1" ht="72.75" customHeight="1">
      <c r="A69" s="331"/>
      <c r="B69" s="347"/>
      <c r="C69" s="349"/>
      <c r="D69" s="351"/>
      <c r="E69" s="353"/>
      <c r="F69" s="353"/>
      <c r="G69" s="353"/>
      <c r="H69" s="210"/>
      <c r="I69" s="325" t="s">
        <v>202</v>
      </c>
      <c r="J69" s="326"/>
      <c r="K69" s="326"/>
      <c r="L69" s="326"/>
      <c r="M69" s="326"/>
      <c r="N69" s="326"/>
      <c r="O69" s="327"/>
      <c r="P69" s="223"/>
      <c r="Q69" s="252" t="s">
        <v>381</v>
      </c>
    </row>
    <row r="70" spans="1:17" s="206" customFormat="1" ht="72.75" customHeight="1">
      <c r="A70" s="337"/>
      <c r="B70" s="348"/>
      <c r="C70" s="350"/>
      <c r="D70" s="352"/>
      <c r="E70" s="354"/>
      <c r="F70" s="354"/>
      <c r="G70" s="354"/>
      <c r="H70" s="210"/>
      <c r="I70" s="325" t="s">
        <v>203</v>
      </c>
      <c r="J70" s="326"/>
      <c r="K70" s="326"/>
      <c r="L70" s="326"/>
      <c r="M70" s="326"/>
      <c r="N70" s="326"/>
      <c r="O70" s="327"/>
      <c r="P70" s="223"/>
      <c r="Q70" s="257" t="s">
        <v>380</v>
      </c>
    </row>
    <row r="71" spans="1:17" s="206" customFormat="1" ht="19.5" customHeight="1">
      <c r="A71" s="318">
        <v>39</v>
      </c>
      <c r="B71" s="320">
        <v>3</v>
      </c>
      <c r="C71" s="321" t="s">
        <v>170</v>
      </c>
      <c r="D71" s="323" t="s">
        <v>204</v>
      </c>
      <c r="E71" s="312" t="s">
        <v>177</v>
      </c>
      <c r="F71" s="312" t="s">
        <v>205</v>
      </c>
      <c r="G71" s="342" t="s">
        <v>206</v>
      </c>
      <c r="H71" s="302" t="s">
        <v>401</v>
      </c>
      <c r="I71" s="302"/>
      <c r="J71" s="302"/>
      <c r="K71" s="302"/>
      <c r="L71" s="302"/>
      <c r="M71" s="302"/>
      <c r="N71" s="302"/>
      <c r="O71" s="302"/>
      <c r="P71" s="223"/>
      <c r="Q71" s="305" t="s">
        <v>379</v>
      </c>
    </row>
    <row r="72" spans="1:17" s="206" customFormat="1" ht="19.5" customHeight="1">
      <c r="A72" s="331"/>
      <c r="B72" s="333"/>
      <c r="C72" s="335"/>
      <c r="D72" s="343"/>
      <c r="E72" s="338"/>
      <c r="F72" s="338"/>
      <c r="G72" s="345"/>
      <c r="H72" s="213"/>
      <c r="I72" s="325" t="s">
        <v>207</v>
      </c>
      <c r="J72" s="328"/>
      <c r="K72" s="328"/>
      <c r="L72" s="328"/>
      <c r="M72" s="328"/>
      <c r="N72" s="328"/>
      <c r="O72" s="329"/>
      <c r="P72" s="223"/>
      <c r="Q72" s="306"/>
    </row>
    <row r="73" spans="1:17" s="206" customFormat="1" ht="19.5" customHeight="1">
      <c r="A73" s="337"/>
      <c r="B73" s="334"/>
      <c r="C73" s="336"/>
      <c r="D73" s="344"/>
      <c r="E73" s="339"/>
      <c r="F73" s="339"/>
      <c r="G73" s="346"/>
      <c r="H73" s="213"/>
      <c r="I73" s="330" t="s">
        <v>208</v>
      </c>
      <c r="J73" s="328"/>
      <c r="K73" s="328"/>
      <c r="L73" s="328"/>
      <c r="M73" s="328"/>
      <c r="N73" s="328"/>
      <c r="O73" s="329"/>
      <c r="P73" s="223"/>
      <c r="Q73" s="307"/>
    </row>
    <row r="74" spans="1:17" s="206" customFormat="1" ht="19.5" customHeight="1">
      <c r="A74" s="318">
        <v>40</v>
      </c>
      <c r="B74" s="320">
        <v>4</v>
      </c>
      <c r="C74" s="321" t="s">
        <v>209</v>
      </c>
      <c r="D74" s="323" t="s">
        <v>210</v>
      </c>
      <c r="E74" s="312"/>
      <c r="F74" s="312"/>
      <c r="G74" s="312" t="s">
        <v>211</v>
      </c>
      <c r="H74" s="302" t="s">
        <v>402</v>
      </c>
      <c r="I74" s="302"/>
      <c r="J74" s="302"/>
      <c r="K74" s="302"/>
      <c r="L74" s="302"/>
      <c r="M74" s="302"/>
      <c r="N74" s="302"/>
      <c r="O74" s="302"/>
      <c r="P74" s="223"/>
      <c r="Q74" s="303" t="s">
        <v>364</v>
      </c>
    </row>
    <row r="75" spans="1:17" s="206" customFormat="1" ht="19.5" customHeight="1">
      <c r="A75" s="331"/>
      <c r="B75" s="333"/>
      <c r="C75" s="335"/>
      <c r="D75" s="331"/>
      <c r="E75" s="338"/>
      <c r="F75" s="338"/>
      <c r="G75" s="340"/>
      <c r="H75" s="210" t="s">
        <v>177</v>
      </c>
      <c r="I75" s="325" t="s">
        <v>376</v>
      </c>
      <c r="J75" s="326"/>
      <c r="K75" s="326"/>
      <c r="L75" s="326"/>
      <c r="M75" s="326"/>
      <c r="N75" s="326"/>
      <c r="O75" s="327"/>
      <c r="P75" s="223"/>
      <c r="Q75" s="306"/>
    </row>
    <row r="76" spans="1:17" s="206" customFormat="1" ht="19.5" customHeight="1">
      <c r="A76" s="331"/>
      <c r="B76" s="333"/>
      <c r="C76" s="335"/>
      <c r="D76" s="331"/>
      <c r="E76" s="338"/>
      <c r="F76" s="338"/>
      <c r="G76" s="340"/>
      <c r="H76" s="210" t="s">
        <v>199</v>
      </c>
      <c r="I76" s="325" t="s">
        <v>212</v>
      </c>
      <c r="J76" s="326"/>
      <c r="K76" s="326"/>
      <c r="L76" s="326"/>
      <c r="M76" s="326"/>
      <c r="N76" s="326"/>
      <c r="O76" s="327"/>
      <c r="P76" s="223"/>
      <c r="Q76" s="306"/>
    </row>
    <row r="77" spans="1:17" s="206" customFormat="1" ht="19.5" customHeight="1">
      <c r="A77" s="331"/>
      <c r="B77" s="333"/>
      <c r="C77" s="335"/>
      <c r="D77" s="331"/>
      <c r="E77" s="338"/>
      <c r="F77" s="338"/>
      <c r="G77" s="340"/>
      <c r="H77" s="210" t="s">
        <v>213</v>
      </c>
      <c r="I77" s="325" t="s">
        <v>214</v>
      </c>
      <c r="J77" s="326"/>
      <c r="K77" s="326"/>
      <c r="L77" s="326"/>
      <c r="M77" s="326"/>
      <c r="N77" s="326"/>
      <c r="O77" s="327"/>
      <c r="P77" s="223"/>
      <c r="Q77" s="306"/>
    </row>
    <row r="78" spans="1:17" s="206" customFormat="1" ht="19.5" customHeight="1">
      <c r="A78" s="331"/>
      <c r="B78" s="333"/>
      <c r="C78" s="335"/>
      <c r="D78" s="331"/>
      <c r="E78" s="338"/>
      <c r="F78" s="338"/>
      <c r="G78" s="340"/>
      <c r="H78" s="210" t="s">
        <v>215</v>
      </c>
      <c r="I78" s="325" t="s">
        <v>216</v>
      </c>
      <c r="J78" s="326"/>
      <c r="K78" s="326"/>
      <c r="L78" s="326"/>
      <c r="M78" s="326"/>
      <c r="N78" s="326"/>
      <c r="O78" s="327"/>
      <c r="P78" s="223"/>
      <c r="Q78" s="306"/>
    </row>
    <row r="79" spans="1:17" s="206" customFormat="1" ht="19.5" customHeight="1">
      <c r="A79" s="332"/>
      <c r="B79" s="334"/>
      <c r="C79" s="336"/>
      <c r="D79" s="337"/>
      <c r="E79" s="339"/>
      <c r="F79" s="339"/>
      <c r="G79" s="341"/>
      <c r="H79" s="210" t="s">
        <v>217</v>
      </c>
      <c r="I79" s="325" t="s">
        <v>218</v>
      </c>
      <c r="J79" s="326"/>
      <c r="K79" s="326"/>
      <c r="L79" s="326"/>
      <c r="M79" s="326"/>
      <c r="N79" s="326"/>
      <c r="O79" s="327"/>
      <c r="P79" s="223"/>
      <c r="Q79" s="307"/>
    </row>
    <row r="80" spans="1:17" s="206" customFormat="1" ht="19.5" customHeight="1">
      <c r="A80" s="318">
        <v>41</v>
      </c>
      <c r="B80" s="320">
        <v>5</v>
      </c>
      <c r="C80" s="321" t="s">
        <v>170</v>
      </c>
      <c r="D80" s="323" t="s">
        <v>210</v>
      </c>
      <c r="E80" s="312"/>
      <c r="F80" s="312"/>
      <c r="G80" s="312" t="s">
        <v>219</v>
      </c>
      <c r="H80" s="314" t="s">
        <v>220</v>
      </c>
      <c r="I80" s="315"/>
      <c r="J80" s="315"/>
      <c r="K80" s="315"/>
      <c r="L80" s="315"/>
      <c r="M80" s="315"/>
      <c r="N80" s="315"/>
      <c r="O80" s="316"/>
      <c r="P80" s="223"/>
      <c r="Q80" s="303" t="s">
        <v>365</v>
      </c>
    </row>
    <row r="81" spans="1:17" s="206" customFormat="1" ht="19.5" customHeight="1" thickBot="1">
      <c r="A81" s="319"/>
      <c r="B81" s="313"/>
      <c r="C81" s="322"/>
      <c r="D81" s="324"/>
      <c r="E81" s="313"/>
      <c r="F81" s="313"/>
      <c r="G81" s="313"/>
      <c r="H81" s="214"/>
      <c r="I81" s="317" t="s">
        <v>221</v>
      </c>
      <c r="J81" s="317"/>
      <c r="K81" s="317" t="s">
        <v>407</v>
      </c>
      <c r="L81" s="317"/>
      <c r="M81" s="317"/>
      <c r="N81" s="215"/>
      <c r="O81" s="216"/>
      <c r="P81" s="224"/>
      <c r="Q81" s="304"/>
    </row>
    <row r="82" ht="19.5" customHeight="1" thickTop="1"/>
  </sheetData>
  <sheetProtection/>
  <mergeCells count="178">
    <mergeCell ref="H4:O4"/>
    <mergeCell ref="A1:Q1"/>
    <mergeCell ref="A2:A3"/>
    <mergeCell ref="B2:C2"/>
    <mergeCell ref="D2:F2"/>
    <mergeCell ref="G2:O2"/>
    <mergeCell ref="Q2:Q3"/>
    <mergeCell ref="H3:O3"/>
    <mergeCell ref="P2:P3"/>
    <mergeCell ref="Q4:Q6"/>
    <mergeCell ref="H5:O5"/>
    <mergeCell ref="H6:O6"/>
    <mergeCell ref="H7:O7"/>
    <mergeCell ref="H8:O8"/>
    <mergeCell ref="H9:O9"/>
    <mergeCell ref="H10:O10"/>
    <mergeCell ref="H11:O11"/>
    <mergeCell ref="A12:A15"/>
    <mergeCell ref="B12:B15"/>
    <mergeCell ref="C12:C15"/>
    <mergeCell ref="D12:D15"/>
    <mergeCell ref="E12:E15"/>
    <mergeCell ref="F12:F15"/>
    <mergeCell ref="G12:G15"/>
    <mergeCell ref="H12:O12"/>
    <mergeCell ref="I13:O13"/>
    <mergeCell ref="I14:O14"/>
    <mergeCell ref="I15:O15"/>
    <mergeCell ref="H16:O16"/>
    <mergeCell ref="H17:O17"/>
    <mergeCell ref="A18:A21"/>
    <mergeCell ref="B18:B21"/>
    <mergeCell ref="C18:C21"/>
    <mergeCell ref="D18:D21"/>
    <mergeCell ref="E18:E21"/>
    <mergeCell ref="F18:F21"/>
    <mergeCell ref="G18:G21"/>
    <mergeCell ref="H18:O18"/>
    <mergeCell ref="I20:O20"/>
    <mergeCell ref="I21:O21"/>
    <mergeCell ref="H19:O19"/>
    <mergeCell ref="H22:O22"/>
    <mergeCell ref="A25:A33"/>
    <mergeCell ref="B25:B33"/>
    <mergeCell ref="C25:C33"/>
    <mergeCell ref="D25:D33"/>
    <mergeCell ref="E25:E33"/>
    <mergeCell ref="F25:F33"/>
    <mergeCell ref="G34:G36"/>
    <mergeCell ref="H34:O34"/>
    <mergeCell ref="I26:O26"/>
    <mergeCell ref="I27:O27"/>
    <mergeCell ref="I28:O28"/>
    <mergeCell ref="I29:O29"/>
    <mergeCell ref="I30:O30"/>
    <mergeCell ref="I31:O31"/>
    <mergeCell ref="G25:G33"/>
    <mergeCell ref="H25:O25"/>
    <mergeCell ref="G37:G39"/>
    <mergeCell ref="H35:H36"/>
    <mergeCell ref="I32:O32"/>
    <mergeCell ref="I33:O33"/>
    <mergeCell ref="A34:A36"/>
    <mergeCell ref="B34:B36"/>
    <mergeCell ref="C34:C36"/>
    <mergeCell ref="D34:D36"/>
    <mergeCell ref="E34:E36"/>
    <mergeCell ref="F34:F36"/>
    <mergeCell ref="A37:A39"/>
    <mergeCell ref="B37:B39"/>
    <mergeCell ref="C37:C39"/>
    <mergeCell ref="D37:D39"/>
    <mergeCell ref="E37:E39"/>
    <mergeCell ref="F37:F39"/>
    <mergeCell ref="H40:O40"/>
    <mergeCell ref="H41:O41"/>
    <mergeCell ref="A42:A48"/>
    <mergeCell ref="B42:B48"/>
    <mergeCell ref="C42:C48"/>
    <mergeCell ref="D42:D48"/>
    <mergeCell ref="E42:E48"/>
    <mergeCell ref="F42:F48"/>
    <mergeCell ref="G42:G48"/>
    <mergeCell ref="H42:O42"/>
    <mergeCell ref="I43:O43"/>
    <mergeCell ref="I44:O44"/>
    <mergeCell ref="I45:O45"/>
    <mergeCell ref="I46:O46"/>
    <mergeCell ref="I47:O47"/>
    <mergeCell ref="I48:O48"/>
    <mergeCell ref="H49:O49"/>
    <mergeCell ref="H50:O50"/>
    <mergeCell ref="A51:A54"/>
    <mergeCell ref="B51:B54"/>
    <mergeCell ref="C51:C54"/>
    <mergeCell ref="D51:D54"/>
    <mergeCell ref="E51:E54"/>
    <mergeCell ref="F51:F54"/>
    <mergeCell ref="G51:G54"/>
    <mergeCell ref="H51:O51"/>
    <mergeCell ref="I52:M52"/>
    <mergeCell ref="I53:M53"/>
    <mergeCell ref="I54:M54"/>
    <mergeCell ref="H55:O55"/>
    <mergeCell ref="H56:O56"/>
    <mergeCell ref="H57:O57"/>
    <mergeCell ref="H58:O58"/>
    <mergeCell ref="H59:O59"/>
    <mergeCell ref="H60:O60"/>
    <mergeCell ref="H61:O61"/>
    <mergeCell ref="H62:O62"/>
    <mergeCell ref="H63:O63"/>
    <mergeCell ref="H65:O65"/>
    <mergeCell ref="H66:O66"/>
    <mergeCell ref="H67:O67"/>
    <mergeCell ref="A68:A70"/>
    <mergeCell ref="B68:B70"/>
    <mergeCell ref="C68:C70"/>
    <mergeCell ref="D68:D70"/>
    <mergeCell ref="E68:E70"/>
    <mergeCell ref="F68:F70"/>
    <mergeCell ref="G68:G70"/>
    <mergeCell ref="H68:O68"/>
    <mergeCell ref="I69:O69"/>
    <mergeCell ref="I70:O70"/>
    <mergeCell ref="A71:A73"/>
    <mergeCell ref="B71:B73"/>
    <mergeCell ref="C71:C73"/>
    <mergeCell ref="D71:D73"/>
    <mergeCell ref="E71:E73"/>
    <mergeCell ref="F71:F73"/>
    <mergeCell ref="G71:G73"/>
    <mergeCell ref="H71:O71"/>
    <mergeCell ref="I72:O72"/>
    <mergeCell ref="I73:O73"/>
    <mergeCell ref="A74:A79"/>
    <mergeCell ref="B74:B79"/>
    <mergeCell ref="C74:C79"/>
    <mergeCell ref="D74:D79"/>
    <mergeCell ref="E74:E79"/>
    <mergeCell ref="F74:F79"/>
    <mergeCell ref="G74:G79"/>
    <mergeCell ref="H74:O74"/>
    <mergeCell ref="I75:O75"/>
    <mergeCell ref="I76:O76"/>
    <mergeCell ref="I77:O77"/>
    <mergeCell ref="I78:O78"/>
    <mergeCell ref="I79:O79"/>
    <mergeCell ref="G80:G81"/>
    <mergeCell ref="H80:O80"/>
    <mergeCell ref="I81:J81"/>
    <mergeCell ref="K81:M81"/>
    <mergeCell ref="A80:A81"/>
    <mergeCell ref="B80:B81"/>
    <mergeCell ref="C80:C81"/>
    <mergeCell ref="D80:D81"/>
    <mergeCell ref="E80:E81"/>
    <mergeCell ref="F80:F81"/>
    <mergeCell ref="Q7:Q15"/>
    <mergeCell ref="Q17:Q21"/>
    <mergeCell ref="Q23:Q24"/>
    <mergeCell ref="Q25:Q33"/>
    <mergeCell ref="Q34:Q36"/>
    <mergeCell ref="H37:O37"/>
    <mergeCell ref="I35:O35"/>
    <mergeCell ref="I36:O36"/>
    <mergeCell ref="H23:O23"/>
    <mergeCell ref="H24:O24"/>
    <mergeCell ref="I38:N38"/>
    <mergeCell ref="I39:N39"/>
    <mergeCell ref="Q80:Q81"/>
    <mergeCell ref="Q71:Q73"/>
    <mergeCell ref="Q49:Q50"/>
    <mergeCell ref="Q51:Q67"/>
    <mergeCell ref="Q74:Q79"/>
    <mergeCell ref="Q37:Q39"/>
    <mergeCell ref="Q42:Q48"/>
    <mergeCell ref="H64:O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headerFooter>
    <oddHeader>&amp;C&amp;14&amp;A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W54"/>
  <sheetViews>
    <sheetView zoomScale="70" zoomScaleNormal="70" zoomScaleSheetLayoutView="100" zoomScalePageLayoutView="0" workbookViewId="0" topLeftCell="A7">
      <selection activeCell="A6" sqref="A6"/>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1.625" style="1" customWidth="1"/>
    <col min="24" max="16384" width="9.00390625" style="1" customWidth="1"/>
  </cols>
  <sheetData>
    <row r="2" spans="2:23" s="45" customFormat="1" ht="17.25">
      <c r="B2" s="459" t="s">
        <v>46</v>
      </c>
      <c r="C2" s="459"/>
      <c r="D2" s="459"/>
      <c r="E2" s="459"/>
      <c r="F2" s="459"/>
      <c r="G2" s="459"/>
      <c r="H2" s="459"/>
      <c r="I2" s="459"/>
      <c r="J2" s="459"/>
      <c r="K2" s="459"/>
      <c r="L2" s="459"/>
      <c r="M2" s="459"/>
      <c r="N2" s="459"/>
      <c r="O2" s="459"/>
      <c r="P2" s="459"/>
      <c r="Q2" s="459"/>
      <c r="R2" s="459"/>
      <c r="S2" s="459"/>
      <c r="T2" s="459"/>
      <c r="U2" s="459"/>
      <c r="V2" s="459"/>
      <c r="W2" s="459"/>
    </row>
    <row r="3" s="45" customFormat="1" ht="9" customHeight="1"/>
    <row r="4" spans="3:11" s="45" customFormat="1" ht="26.25" customHeight="1">
      <c r="C4" s="460" t="s">
        <v>0</v>
      </c>
      <c r="D4" s="461"/>
      <c r="E4" s="461"/>
      <c r="F4" s="462"/>
      <c r="G4" s="460"/>
      <c r="H4" s="461"/>
      <c r="I4" s="461"/>
      <c r="J4" s="461"/>
      <c r="K4" s="462"/>
    </row>
    <row r="5" spans="3:22" s="45" customFormat="1" ht="12" customHeight="1">
      <c r="C5" s="141"/>
      <c r="D5" s="141"/>
      <c r="E5" s="141"/>
      <c r="F5" s="141"/>
      <c r="G5" s="141"/>
      <c r="H5" s="141"/>
      <c r="I5" s="141"/>
      <c r="J5" s="141"/>
      <c r="K5" s="141"/>
      <c r="L5" s="141"/>
      <c r="M5" s="141"/>
      <c r="N5" s="141"/>
      <c r="O5" s="141"/>
      <c r="P5" s="141"/>
      <c r="Q5" s="141"/>
      <c r="R5" s="141"/>
      <c r="S5" s="141"/>
      <c r="T5" s="141"/>
      <c r="U5" s="141"/>
      <c r="V5" s="141"/>
    </row>
    <row r="6" s="70" customFormat="1" ht="26.25" customHeight="1">
      <c r="B6" s="70" t="s">
        <v>1</v>
      </c>
    </row>
    <row r="7" spans="2:13" s="46" customFormat="1" ht="26.25" customHeight="1">
      <c r="B7" s="45" t="s">
        <v>56</v>
      </c>
      <c r="C7" s="45"/>
      <c r="D7" s="45"/>
      <c r="E7" s="45"/>
      <c r="F7" s="45"/>
      <c r="G7" s="45"/>
      <c r="H7" s="45"/>
      <c r="I7" s="45"/>
      <c r="J7" s="45"/>
      <c r="K7" s="45"/>
      <c r="L7" s="45"/>
      <c r="M7" s="45"/>
    </row>
    <row r="8" spans="2:13" s="46" customFormat="1" ht="26.25" customHeight="1">
      <c r="B8" s="45" t="s">
        <v>57</v>
      </c>
      <c r="C8" s="45"/>
      <c r="D8" s="45"/>
      <c r="E8" s="45"/>
      <c r="F8" s="45"/>
      <c r="G8" s="45"/>
      <c r="H8" s="45"/>
      <c r="I8" s="45"/>
      <c r="J8" s="45"/>
      <c r="K8" s="45"/>
      <c r="L8" s="45"/>
      <c r="M8" s="45"/>
    </row>
    <row r="9" s="45" customFormat="1" ht="9" customHeight="1"/>
    <row r="10" s="70" customFormat="1" ht="26.25" customHeight="1" thickBot="1">
      <c r="B10" s="70" t="s">
        <v>2</v>
      </c>
    </row>
    <row r="11" spans="3:23" ht="23.25" customHeight="1" thickTop="1">
      <c r="C11" s="463" t="s">
        <v>23</v>
      </c>
      <c r="D11" s="389" t="s">
        <v>22</v>
      </c>
      <c r="E11" s="390"/>
      <c r="F11" s="397" t="s">
        <v>3</v>
      </c>
      <c r="G11" s="390"/>
      <c r="H11" s="470" t="s">
        <v>21</v>
      </c>
      <c r="I11" s="471"/>
      <c r="J11" s="471"/>
      <c r="K11" s="471"/>
      <c r="L11" s="471"/>
      <c r="M11" s="471"/>
      <c r="N11" s="471"/>
      <c r="O11" s="471"/>
      <c r="P11" s="471"/>
      <c r="Q11" s="471"/>
      <c r="R11" s="471"/>
      <c r="S11" s="471"/>
      <c r="T11" s="471"/>
      <c r="U11" s="471"/>
      <c r="V11" s="471"/>
      <c r="W11" s="472"/>
    </row>
    <row r="12" spans="3:23" ht="18" customHeight="1">
      <c r="C12" s="464"/>
      <c r="D12" s="391"/>
      <c r="E12" s="392"/>
      <c r="F12" s="391"/>
      <c r="G12" s="392"/>
      <c r="H12" s="405" t="s">
        <v>76</v>
      </c>
      <c r="I12" s="405"/>
      <c r="J12" s="405"/>
      <c r="K12" s="405"/>
      <c r="L12" s="498"/>
      <c r="M12" s="498"/>
      <c r="N12" s="498"/>
      <c r="O12" s="49"/>
      <c r="P12" s="466" t="s">
        <v>47</v>
      </c>
      <c r="Q12" s="407"/>
      <c r="R12" s="407"/>
      <c r="S12" s="407"/>
      <c r="T12" s="407"/>
      <c r="U12" s="407"/>
      <c r="V12" s="407"/>
      <c r="W12" s="467"/>
    </row>
    <row r="13" spans="3:23" ht="18" customHeight="1">
      <c r="C13" s="464"/>
      <c r="D13" s="393"/>
      <c r="E13" s="394"/>
      <c r="F13" s="393"/>
      <c r="G13" s="394"/>
      <c r="H13" s="406" t="s">
        <v>77</v>
      </c>
      <c r="I13" s="407"/>
      <c r="J13" s="407"/>
      <c r="K13" s="408"/>
      <c r="L13" s="405" t="s">
        <v>80</v>
      </c>
      <c r="M13" s="405"/>
      <c r="N13" s="405"/>
      <c r="O13" s="405"/>
      <c r="P13" s="391"/>
      <c r="Q13" s="409"/>
      <c r="R13" s="409"/>
      <c r="S13" s="409"/>
      <c r="T13" s="409"/>
      <c r="U13" s="409"/>
      <c r="V13" s="409"/>
      <c r="W13" s="468"/>
    </row>
    <row r="14" spans="3:23" ht="18" customHeight="1">
      <c r="C14" s="464"/>
      <c r="D14" s="393"/>
      <c r="E14" s="394"/>
      <c r="F14" s="393"/>
      <c r="G14" s="394"/>
      <c r="H14" s="391"/>
      <c r="I14" s="409"/>
      <c r="J14" s="409"/>
      <c r="K14" s="392"/>
      <c r="L14" s="413" t="s">
        <v>58</v>
      </c>
      <c r="M14" s="405"/>
      <c r="N14" s="405"/>
      <c r="O14" s="18" t="s">
        <v>72</v>
      </c>
      <c r="P14" s="391"/>
      <c r="Q14" s="409"/>
      <c r="R14" s="409"/>
      <c r="S14" s="409"/>
      <c r="T14" s="409"/>
      <c r="U14" s="409"/>
      <c r="V14" s="409"/>
      <c r="W14" s="468"/>
    </row>
    <row r="15" spans="3:23" ht="18" customHeight="1">
      <c r="C15" s="464"/>
      <c r="D15" s="393"/>
      <c r="E15" s="394"/>
      <c r="F15" s="393"/>
      <c r="G15" s="394"/>
      <c r="H15" s="391"/>
      <c r="I15" s="409"/>
      <c r="J15" s="409"/>
      <c r="K15" s="392"/>
      <c r="L15" s="413" t="s">
        <v>71</v>
      </c>
      <c r="M15" s="405"/>
      <c r="N15" s="405" t="s">
        <v>81</v>
      </c>
      <c r="O15" s="405"/>
      <c r="P15" s="391"/>
      <c r="Q15" s="409"/>
      <c r="R15" s="409"/>
      <c r="S15" s="409"/>
      <c r="T15" s="409"/>
      <c r="U15" s="409"/>
      <c r="V15" s="409"/>
      <c r="W15" s="468"/>
    </row>
    <row r="16" spans="3:23" ht="18" customHeight="1">
      <c r="C16" s="464"/>
      <c r="D16" s="395"/>
      <c r="E16" s="396"/>
      <c r="F16" s="395"/>
      <c r="G16" s="396"/>
      <c r="H16" s="410"/>
      <c r="I16" s="411"/>
      <c r="J16" s="411"/>
      <c r="K16" s="412"/>
      <c r="L16" s="413" t="s">
        <v>222</v>
      </c>
      <c r="M16" s="405"/>
      <c r="N16" s="2" t="s">
        <v>223</v>
      </c>
      <c r="O16" s="2" t="s">
        <v>224</v>
      </c>
      <c r="P16" s="410"/>
      <c r="Q16" s="411"/>
      <c r="R16" s="411"/>
      <c r="S16" s="411"/>
      <c r="T16" s="411"/>
      <c r="U16" s="411"/>
      <c r="V16" s="411"/>
      <c r="W16" s="469"/>
    </row>
    <row r="17" spans="3:23" ht="27.75" customHeight="1">
      <c r="C17" s="464"/>
      <c r="D17" s="424" t="s">
        <v>5</v>
      </c>
      <c r="E17" s="424" t="s">
        <v>6</v>
      </c>
      <c r="F17" s="424" t="s">
        <v>5</v>
      </c>
      <c r="G17" s="429" t="s">
        <v>7</v>
      </c>
      <c r="H17" s="8"/>
      <c r="I17" s="9"/>
      <c r="J17" s="9"/>
      <c r="K17" s="10"/>
      <c r="L17" s="3" t="s">
        <v>19</v>
      </c>
      <c r="M17" s="3" t="s">
        <v>4</v>
      </c>
      <c r="N17" s="5"/>
      <c r="O17" s="5"/>
      <c r="P17" s="8"/>
      <c r="Q17" s="9"/>
      <c r="R17" s="9"/>
      <c r="S17" s="9"/>
      <c r="T17" s="9"/>
      <c r="U17" s="9"/>
      <c r="V17" s="9"/>
      <c r="W17" s="143"/>
    </row>
    <row r="18" spans="3:23" ht="27.75" customHeight="1">
      <c r="C18" s="464"/>
      <c r="D18" s="425"/>
      <c r="E18" s="425"/>
      <c r="F18" s="425"/>
      <c r="G18" s="430"/>
      <c r="H18" s="11"/>
      <c r="I18" s="12"/>
      <c r="J18" s="12"/>
      <c r="K18" s="13"/>
      <c r="L18" s="4" t="s">
        <v>20</v>
      </c>
      <c r="M18" s="4" t="s">
        <v>8</v>
      </c>
      <c r="N18" s="4" t="s">
        <v>9</v>
      </c>
      <c r="O18" s="4" t="s">
        <v>9</v>
      </c>
      <c r="P18" s="11"/>
      <c r="Q18" s="12"/>
      <c r="R18" s="12"/>
      <c r="S18" s="12"/>
      <c r="T18" s="12"/>
      <c r="U18" s="12"/>
      <c r="V18" s="12"/>
      <c r="W18" s="74"/>
    </row>
    <row r="19" spans="3:23" ht="30" customHeight="1">
      <c r="C19" s="464"/>
      <c r="D19" s="425"/>
      <c r="E19" s="425"/>
      <c r="F19" s="425"/>
      <c r="G19" s="430"/>
      <c r="H19" s="11"/>
      <c r="I19" s="12"/>
      <c r="J19" s="12"/>
      <c r="K19" s="13"/>
      <c r="L19" s="455" t="s">
        <v>42</v>
      </c>
      <c r="M19" s="457" t="s">
        <v>41</v>
      </c>
      <c r="N19" s="51" t="s">
        <v>79</v>
      </c>
      <c r="O19" s="52" t="s">
        <v>78</v>
      </c>
      <c r="P19" s="11"/>
      <c r="Q19" s="12"/>
      <c r="R19" s="12"/>
      <c r="S19" s="12"/>
      <c r="T19" s="12"/>
      <c r="U19" s="12"/>
      <c r="V19" s="12"/>
      <c r="W19" s="74"/>
    </row>
    <row r="20" spans="3:23" ht="30" customHeight="1">
      <c r="C20" s="464"/>
      <c r="D20" s="425"/>
      <c r="E20" s="425"/>
      <c r="F20" s="425"/>
      <c r="G20" s="430"/>
      <c r="H20" s="11"/>
      <c r="I20" s="12"/>
      <c r="J20" s="12"/>
      <c r="K20" s="13"/>
      <c r="L20" s="456"/>
      <c r="M20" s="458"/>
      <c r="N20" s="6"/>
      <c r="O20" s="6"/>
      <c r="P20" s="11"/>
      <c r="Q20" s="12"/>
      <c r="R20" s="12"/>
      <c r="S20" s="12"/>
      <c r="T20" s="12"/>
      <c r="U20" s="12"/>
      <c r="V20" s="12"/>
      <c r="W20" s="74"/>
    </row>
    <row r="21" spans="3:23" ht="22.5" customHeight="1">
      <c r="C21" s="464"/>
      <c r="D21" s="425"/>
      <c r="E21" s="425"/>
      <c r="F21" s="425"/>
      <c r="G21" s="430"/>
      <c r="H21" s="11"/>
      <c r="I21" s="12"/>
      <c r="J21" s="12"/>
      <c r="K21" s="13"/>
      <c r="L21" s="479" t="s">
        <v>45</v>
      </c>
      <c r="M21" s="480"/>
      <c r="N21" s="6"/>
      <c r="O21" s="6"/>
      <c r="P21" s="11"/>
      <c r="Q21" s="12"/>
      <c r="R21" s="12"/>
      <c r="S21" s="12"/>
      <c r="T21" s="12"/>
      <c r="U21" s="12"/>
      <c r="V21" s="12"/>
      <c r="W21" s="74"/>
    </row>
    <row r="22" spans="3:23" ht="22.5" customHeight="1">
      <c r="C22" s="464"/>
      <c r="D22" s="425"/>
      <c r="E22" s="425"/>
      <c r="F22" s="425"/>
      <c r="G22" s="430"/>
      <c r="H22" s="11"/>
      <c r="I22" s="12"/>
      <c r="J22" s="12"/>
      <c r="K22" s="13"/>
      <c r="L22" s="414" t="str">
        <f>IF(L23+M23=E25,"OK","Not")</f>
        <v>OK</v>
      </c>
      <c r="M22" s="415"/>
      <c r="N22" s="6"/>
      <c r="O22" s="6"/>
      <c r="P22" s="11"/>
      <c r="Q22" s="12"/>
      <c r="R22" s="12"/>
      <c r="S22" s="12"/>
      <c r="T22" s="12"/>
      <c r="U22" s="12"/>
      <c r="V22" s="12"/>
      <c r="W22" s="74"/>
    </row>
    <row r="23" spans="3:23" ht="33" customHeight="1">
      <c r="C23" s="465"/>
      <c r="D23" s="426"/>
      <c r="E23" s="426"/>
      <c r="F23" s="426"/>
      <c r="G23" s="431"/>
      <c r="H23" s="14"/>
      <c r="I23" s="15"/>
      <c r="J23" s="15"/>
      <c r="K23" s="16"/>
      <c r="L23" s="162"/>
      <c r="M23" s="162"/>
      <c r="N23" s="7"/>
      <c r="O23" s="7"/>
      <c r="P23" s="14"/>
      <c r="Q23" s="448" t="s">
        <v>62</v>
      </c>
      <c r="R23" s="448"/>
      <c r="S23" s="448"/>
      <c r="T23" s="448"/>
      <c r="U23" s="448"/>
      <c r="V23" s="448"/>
      <c r="W23" s="55"/>
    </row>
    <row r="24" spans="3:23" ht="15" customHeight="1">
      <c r="C24" s="75" t="s">
        <v>10</v>
      </c>
      <c r="D24" s="398"/>
      <c r="E24" s="157" t="s">
        <v>11</v>
      </c>
      <c r="F24" s="477"/>
      <c r="G24" s="477"/>
      <c r="H24" s="444"/>
      <c r="I24" s="445"/>
      <c r="J24" s="445"/>
      <c r="K24" s="489"/>
      <c r="L24" s="453" t="s">
        <v>60</v>
      </c>
      <c r="M24" s="453" t="s">
        <v>61</v>
      </c>
      <c r="N24" s="403"/>
      <c r="O24" s="403"/>
      <c r="P24" s="444"/>
      <c r="Q24" s="445"/>
      <c r="R24" s="445"/>
      <c r="S24" s="445"/>
      <c r="T24" s="445"/>
      <c r="U24" s="445"/>
      <c r="V24" s="445"/>
      <c r="W24" s="446"/>
    </row>
    <row r="25" spans="3:23" ht="15" customHeight="1">
      <c r="C25" s="71"/>
      <c r="D25" s="399"/>
      <c r="E25" s="422">
        <f>SUM(D24:D27)</f>
        <v>0</v>
      </c>
      <c r="F25" s="478"/>
      <c r="G25" s="478"/>
      <c r="H25" s="447"/>
      <c r="I25" s="448"/>
      <c r="J25" s="448"/>
      <c r="K25" s="490"/>
      <c r="L25" s="454"/>
      <c r="M25" s="454"/>
      <c r="N25" s="404"/>
      <c r="O25" s="404"/>
      <c r="P25" s="447"/>
      <c r="Q25" s="448"/>
      <c r="R25" s="448"/>
      <c r="S25" s="448"/>
      <c r="T25" s="448"/>
      <c r="U25" s="448"/>
      <c r="V25" s="448"/>
      <c r="W25" s="449"/>
    </row>
    <row r="26" spans="3:23" ht="15" customHeight="1">
      <c r="C26" s="75" t="s">
        <v>12</v>
      </c>
      <c r="D26" s="398"/>
      <c r="E26" s="422"/>
      <c r="F26" s="158"/>
      <c r="G26" s="158"/>
      <c r="H26" s="444"/>
      <c r="I26" s="445"/>
      <c r="J26" s="445"/>
      <c r="K26" s="489"/>
      <c r="L26" s="267">
        <f>L23*1.65</f>
        <v>0</v>
      </c>
      <c r="M26" s="268">
        <f>M23*3.3</f>
        <v>0</v>
      </c>
      <c r="N26" s="403"/>
      <c r="O26" s="403"/>
      <c r="P26" s="444"/>
      <c r="Q26" s="445"/>
      <c r="R26" s="445"/>
      <c r="S26" s="445"/>
      <c r="T26" s="445"/>
      <c r="U26" s="445"/>
      <c r="V26" s="445"/>
      <c r="W26" s="446"/>
    </row>
    <row r="27" spans="3:23" ht="15" customHeight="1">
      <c r="C27" s="71"/>
      <c r="D27" s="399"/>
      <c r="E27" s="423"/>
      <c r="F27" s="159"/>
      <c r="G27" s="159"/>
      <c r="H27" s="447"/>
      <c r="I27" s="448"/>
      <c r="J27" s="448"/>
      <c r="K27" s="490"/>
      <c r="L27" s="31"/>
      <c r="M27" s="34"/>
      <c r="N27" s="404"/>
      <c r="O27" s="404"/>
      <c r="P27" s="447"/>
      <c r="Q27" s="448"/>
      <c r="R27" s="448"/>
      <c r="S27" s="448"/>
      <c r="T27" s="448"/>
      <c r="U27" s="448"/>
      <c r="V27" s="448"/>
      <c r="W27" s="449"/>
    </row>
    <row r="28" spans="3:23" ht="15" customHeight="1">
      <c r="C28" s="75" t="s">
        <v>13</v>
      </c>
      <c r="D28" s="398"/>
      <c r="E28" s="160" t="s">
        <v>14</v>
      </c>
      <c r="F28" s="477"/>
      <c r="G28" s="477"/>
      <c r="H28" s="444"/>
      <c r="I28" s="445"/>
      <c r="J28" s="445"/>
      <c r="K28" s="489"/>
      <c r="L28" s="403"/>
      <c r="M28" s="403"/>
      <c r="N28" s="47" t="s">
        <v>82</v>
      </c>
      <c r="O28" s="403"/>
      <c r="P28" s="8"/>
      <c r="Q28" s="9"/>
      <c r="R28" s="9"/>
      <c r="S28" s="9"/>
      <c r="T28" s="9"/>
      <c r="U28" s="9"/>
      <c r="V28" s="9"/>
      <c r="W28" s="143"/>
    </row>
    <row r="29" spans="3:23" ht="15" customHeight="1">
      <c r="C29" s="71"/>
      <c r="D29" s="399"/>
      <c r="E29" s="263">
        <f>SUM(D28:D29)</f>
        <v>0</v>
      </c>
      <c r="F29" s="478"/>
      <c r="G29" s="478"/>
      <c r="H29" s="447"/>
      <c r="I29" s="448"/>
      <c r="J29" s="448"/>
      <c r="K29" s="490"/>
      <c r="L29" s="404"/>
      <c r="M29" s="404"/>
      <c r="N29" s="269">
        <f>ROUNDDOWN(E29*1.98,2)</f>
        <v>0</v>
      </c>
      <c r="O29" s="404"/>
      <c r="P29" s="11"/>
      <c r="Q29" s="450" t="s">
        <v>28</v>
      </c>
      <c r="R29" s="451"/>
      <c r="S29" s="452"/>
      <c r="T29" s="450" t="s">
        <v>29</v>
      </c>
      <c r="U29" s="451"/>
      <c r="V29" s="452"/>
      <c r="W29" s="74"/>
    </row>
    <row r="30" spans="3:23" ht="15" customHeight="1">
      <c r="C30" s="75" t="s">
        <v>15</v>
      </c>
      <c r="D30" s="398"/>
      <c r="E30" s="157" t="s">
        <v>16</v>
      </c>
      <c r="F30" s="398"/>
      <c r="G30" s="160"/>
      <c r="H30" s="22" t="s">
        <v>24</v>
      </c>
      <c r="I30" s="23"/>
      <c r="J30" s="23"/>
      <c r="K30" s="28"/>
      <c r="L30" s="403"/>
      <c r="M30" s="403"/>
      <c r="N30" s="495"/>
      <c r="O30" s="476" t="s">
        <v>83</v>
      </c>
      <c r="P30" s="11"/>
      <c r="Q30" s="5" t="s">
        <v>26</v>
      </c>
      <c r="R30" s="23" t="s">
        <v>65</v>
      </c>
      <c r="S30" s="28"/>
      <c r="T30" s="22" t="s">
        <v>67</v>
      </c>
      <c r="U30" s="23"/>
      <c r="V30" s="28"/>
      <c r="W30" s="74"/>
    </row>
    <row r="31" spans="3:23" ht="15" customHeight="1">
      <c r="C31" s="71"/>
      <c r="D31" s="399"/>
      <c r="E31" s="422">
        <f>SUM(D30:D35)</f>
        <v>0</v>
      </c>
      <c r="F31" s="399"/>
      <c r="G31" s="475">
        <f>SUM(F30:F35)</f>
        <v>0</v>
      </c>
      <c r="H31" s="37" t="s">
        <v>43</v>
      </c>
      <c r="I31" s="39"/>
      <c r="J31" s="39"/>
      <c r="K31" s="32"/>
      <c r="L31" s="404"/>
      <c r="M31" s="404"/>
      <c r="N31" s="496"/>
      <c r="O31" s="454"/>
      <c r="P31" s="11"/>
      <c r="Q31" s="7"/>
      <c r="R31" s="271">
        <f>ROUNDDOWN((E29)*3.3,2)</f>
        <v>0</v>
      </c>
      <c r="S31" s="31" t="s">
        <v>25</v>
      </c>
      <c r="T31" s="29"/>
      <c r="U31" s="271">
        <f>R31</f>
        <v>0</v>
      </c>
      <c r="V31" s="31" t="s">
        <v>25</v>
      </c>
      <c r="W31" s="74"/>
    </row>
    <row r="32" spans="3:23" ht="15" customHeight="1">
      <c r="C32" s="75" t="s">
        <v>17</v>
      </c>
      <c r="D32" s="398"/>
      <c r="E32" s="427"/>
      <c r="F32" s="398"/>
      <c r="G32" s="475"/>
      <c r="H32" s="473">
        <f>IF(G$31=1,"１学級=180","")</f>
      </c>
      <c r="I32" s="474"/>
      <c r="J32" s="443">
        <f>IF($G$31=1,180,G31*0)</f>
        <v>0</v>
      </c>
      <c r="K32" s="442"/>
      <c r="L32" s="403"/>
      <c r="M32" s="403"/>
      <c r="N32" s="496"/>
      <c r="O32" s="270">
        <f>ROUNDDOWN((E31)*1.98,2)</f>
        <v>0</v>
      </c>
      <c r="P32" s="11"/>
      <c r="Q32" s="5" t="s">
        <v>27</v>
      </c>
      <c r="R32" s="50" t="s">
        <v>225</v>
      </c>
      <c r="S32" s="28"/>
      <c r="T32" s="22" t="s">
        <v>68</v>
      </c>
      <c r="U32" s="23"/>
      <c r="V32" s="28"/>
      <c r="W32" s="74"/>
    </row>
    <row r="33" spans="3:23" ht="15" customHeight="1">
      <c r="C33" s="71"/>
      <c r="D33" s="399"/>
      <c r="E33" s="427"/>
      <c r="F33" s="399"/>
      <c r="G33" s="475"/>
      <c r="H33" s="39" t="s">
        <v>44</v>
      </c>
      <c r="I33" s="39"/>
      <c r="J33" s="41"/>
      <c r="K33" s="32"/>
      <c r="L33" s="404"/>
      <c r="M33" s="404"/>
      <c r="N33" s="496"/>
      <c r="O33" s="33"/>
      <c r="P33" s="11"/>
      <c r="Q33" s="7"/>
      <c r="R33" s="271">
        <f>ROUNDDOWN(E31*3.3,2)</f>
        <v>0</v>
      </c>
      <c r="S33" s="31" t="s">
        <v>25</v>
      </c>
      <c r="T33" s="37" t="s">
        <v>66</v>
      </c>
      <c r="U33" s="38"/>
      <c r="V33" s="32"/>
      <c r="W33" s="74"/>
    </row>
    <row r="34" spans="3:23" ht="15" customHeight="1">
      <c r="C34" s="69" t="s">
        <v>49</v>
      </c>
      <c r="D34" s="398"/>
      <c r="E34" s="427"/>
      <c r="F34" s="398"/>
      <c r="G34" s="475"/>
      <c r="H34" s="473">
        <f>IF(G$31&gt;1,"320＋100×(学級数－2)","")</f>
      </c>
      <c r="I34" s="474"/>
      <c r="J34" s="441">
        <f>IF($G$31&gt;1,320+100*(G31-2),0)</f>
        <v>0</v>
      </c>
      <c r="K34" s="442"/>
      <c r="L34" s="403"/>
      <c r="M34" s="403"/>
      <c r="N34" s="496"/>
      <c r="O34" s="33"/>
      <c r="P34" s="11"/>
      <c r="Q34" s="35" t="s">
        <v>48</v>
      </c>
      <c r="R34" s="272">
        <f>IF($G$31&gt;=3,400+80*($G$31-3),IF($G$31&gt;=1,330+30*($G$31-1),$G$31*0))</f>
        <v>0</v>
      </c>
      <c r="S34" s="36" t="s">
        <v>25</v>
      </c>
      <c r="T34" s="30"/>
      <c r="U34" s="271">
        <f>IF(R$33&gt;R34,R$33,R$34)</f>
        <v>0</v>
      </c>
      <c r="V34" s="30" t="s">
        <v>50</v>
      </c>
      <c r="W34" s="144"/>
    </row>
    <row r="35" spans="3:23" ht="15" customHeight="1">
      <c r="C35" s="71"/>
      <c r="D35" s="399"/>
      <c r="E35" s="428"/>
      <c r="F35" s="399"/>
      <c r="G35" s="161"/>
      <c r="H35" s="29"/>
      <c r="I35" s="30"/>
      <c r="J35" s="30"/>
      <c r="K35" s="31"/>
      <c r="L35" s="404"/>
      <c r="M35" s="404"/>
      <c r="N35" s="497"/>
      <c r="O35" s="34"/>
      <c r="P35" s="14"/>
      <c r="Q35" s="53"/>
      <c r="R35" s="40"/>
      <c r="S35" s="12"/>
      <c r="T35" s="12"/>
      <c r="U35" s="12"/>
      <c r="V35" s="12"/>
      <c r="W35" s="74"/>
    </row>
    <row r="36" spans="3:23" ht="18.75" customHeight="1">
      <c r="C36" s="75" t="s">
        <v>7</v>
      </c>
      <c r="D36" s="157"/>
      <c r="E36" s="157"/>
      <c r="F36" s="157"/>
      <c r="G36" s="157"/>
      <c r="H36" s="42" t="s">
        <v>226</v>
      </c>
      <c r="I36" s="23"/>
      <c r="J36" s="23"/>
      <c r="K36" s="24" t="s">
        <v>25</v>
      </c>
      <c r="L36" s="20" t="s">
        <v>227</v>
      </c>
      <c r="M36" s="20" t="s">
        <v>229</v>
      </c>
      <c r="N36" s="25" t="s">
        <v>228</v>
      </c>
      <c r="O36" s="25" t="s">
        <v>230</v>
      </c>
      <c r="P36" s="22"/>
      <c r="Q36" s="23" t="s">
        <v>231</v>
      </c>
      <c r="R36" s="23"/>
      <c r="S36" s="23"/>
      <c r="T36" s="23"/>
      <c r="U36" s="26"/>
      <c r="V36" s="27" t="s">
        <v>25</v>
      </c>
      <c r="W36" s="145"/>
    </row>
    <row r="37" spans="3:23" s="45" customFormat="1" ht="18.75" customHeight="1" thickBot="1">
      <c r="C37" s="152" t="s">
        <v>18</v>
      </c>
      <c r="D37" s="264">
        <f>SUM(D24:D35)</f>
        <v>0</v>
      </c>
      <c r="E37" s="264">
        <f>SUM(E24:E34)</f>
        <v>0</v>
      </c>
      <c r="F37" s="264">
        <f>SUM(F30:F34)</f>
        <v>0</v>
      </c>
      <c r="G37" s="264">
        <f>SUM(G30:G34)</f>
        <v>0</v>
      </c>
      <c r="H37" s="400">
        <f>J32+J34</f>
        <v>0</v>
      </c>
      <c r="I37" s="401"/>
      <c r="J37" s="401"/>
      <c r="K37" s="402"/>
      <c r="L37" s="265">
        <f>L26</f>
        <v>0</v>
      </c>
      <c r="M37" s="265">
        <f>M26</f>
        <v>0</v>
      </c>
      <c r="N37" s="266">
        <f>N29</f>
        <v>0</v>
      </c>
      <c r="O37" s="266">
        <f>O32</f>
        <v>0</v>
      </c>
      <c r="P37" s="153"/>
      <c r="Q37" s="154"/>
      <c r="R37" s="154"/>
      <c r="S37" s="154"/>
      <c r="T37" s="154"/>
      <c r="U37" s="273">
        <f>U31+U34</f>
        <v>0</v>
      </c>
      <c r="V37" s="155"/>
      <c r="W37" s="156"/>
    </row>
    <row r="38" spans="3:23" ht="20.25" customHeight="1" thickTop="1">
      <c r="C38" s="416" t="s">
        <v>233</v>
      </c>
      <c r="D38" s="417"/>
      <c r="E38" s="417"/>
      <c r="F38" s="417"/>
      <c r="G38" s="418"/>
      <c r="H38" s="438" t="s">
        <v>406</v>
      </c>
      <c r="I38" s="439"/>
      <c r="J38" s="439"/>
      <c r="K38" s="439"/>
      <c r="L38" s="439"/>
      <c r="M38" s="439"/>
      <c r="N38" s="440"/>
      <c r="O38" s="432"/>
      <c r="P38" s="433"/>
      <c r="Q38" s="433"/>
      <c r="R38" s="433"/>
      <c r="S38" s="433"/>
      <c r="T38" s="433"/>
      <c r="U38" s="433"/>
      <c r="V38" s="433"/>
      <c r="W38" s="434"/>
    </row>
    <row r="39" spans="3:23" ht="20.25" customHeight="1">
      <c r="C39" s="419"/>
      <c r="D39" s="420"/>
      <c r="E39" s="420"/>
      <c r="F39" s="420"/>
      <c r="G39" s="421"/>
      <c r="H39" s="259"/>
      <c r="I39" s="258"/>
      <c r="J39" s="258"/>
      <c r="K39" s="258"/>
      <c r="L39" s="258"/>
      <c r="M39" s="258"/>
      <c r="N39" s="275">
        <f>H37+L37+M37+N37</f>
        <v>0</v>
      </c>
      <c r="O39" s="435"/>
      <c r="P39" s="436"/>
      <c r="Q39" s="436"/>
      <c r="R39" s="436"/>
      <c r="S39" s="436"/>
      <c r="T39" s="436"/>
      <c r="U39" s="436"/>
      <c r="V39" s="436"/>
      <c r="W39" s="437"/>
    </row>
    <row r="40" spans="3:23" ht="20.25" customHeight="1">
      <c r="C40" s="499" t="s">
        <v>234</v>
      </c>
      <c r="D40" s="500"/>
      <c r="E40" s="500"/>
      <c r="F40" s="500"/>
      <c r="G40" s="501"/>
      <c r="H40" s="485"/>
      <c r="I40" s="486"/>
      <c r="J40" s="486"/>
      <c r="K40" s="486"/>
      <c r="L40" s="486"/>
      <c r="M40" s="486"/>
      <c r="N40" s="486"/>
      <c r="O40" s="486"/>
      <c r="P40" s="506" t="s">
        <v>235</v>
      </c>
      <c r="Q40" s="507"/>
      <c r="R40" s="507"/>
      <c r="S40" s="507"/>
      <c r="T40" s="507"/>
      <c r="U40" s="507"/>
      <c r="V40" s="507"/>
      <c r="W40" s="508"/>
    </row>
    <row r="41" spans="3:23" ht="20.25" customHeight="1">
      <c r="C41" s="419"/>
      <c r="D41" s="420"/>
      <c r="E41" s="420"/>
      <c r="F41" s="420"/>
      <c r="G41" s="421"/>
      <c r="H41" s="487"/>
      <c r="I41" s="488"/>
      <c r="J41" s="488"/>
      <c r="K41" s="488"/>
      <c r="L41" s="488"/>
      <c r="M41" s="488"/>
      <c r="N41" s="488"/>
      <c r="O41" s="488"/>
      <c r="P41" s="509">
        <f>U37</f>
        <v>0</v>
      </c>
      <c r="Q41" s="510"/>
      <c r="R41" s="510"/>
      <c r="S41" s="510"/>
      <c r="T41" s="510"/>
      <c r="U41" s="510"/>
      <c r="V41" s="510"/>
      <c r="W41" s="511"/>
    </row>
    <row r="42" spans="3:23" ht="22.5" customHeight="1">
      <c r="C42" s="502" t="s">
        <v>232</v>
      </c>
      <c r="D42" s="500"/>
      <c r="E42" s="500"/>
      <c r="F42" s="500"/>
      <c r="G42" s="501"/>
      <c r="H42" s="485"/>
      <c r="I42" s="486"/>
      <c r="J42" s="486"/>
      <c r="K42" s="491"/>
      <c r="L42" s="21" t="s">
        <v>236</v>
      </c>
      <c r="M42" s="21" t="s">
        <v>237</v>
      </c>
      <c r="N42" s="481" t="s">
        <v>238</v>
      </c>
      <c r="O42" s="482"/>
      <c r="P42" s="512"/>
      <c r="Q42" s="486"/>
      <c r="R42" s="486"/>
      <c r="S42" s="486"/>
      <c r="T42" s="486"/>
      <c r="U42" s="486"/>
      <c r="V42" s="486"/>
      <c r="W42" s="513"/>
    </row>
    <row r="43" spans="3:23" ht="22.5" customHeight="1" thickBot="1">
      <c r="C43" s="503"/>
      <c r="D43" s="504"/>
      <c r="E43" s="504"/>
      <c r="F43" s="504"/>
      <c r="G43" s="505"/>
      <c r="H43" s="492"/>
      <c r="I43" s="493"/>
      <c r="J43" s="493"/>
      <c r="K43" s="494"/>
      <c r="L43" s="274">
        <f>L37</f>
        <v>0</v>
      </c>
      <c r="M43" s="274">
        <f>M37</f>
        <v>0</v>
      </c>
      <c r="N43" s="483">
        <f>N37+O37</f>
        <v>0</v>
      </c>
      <c r="O43" s="484"/>
      <c r="P43" s="492"/>
      <c r="Q43" s="493"/>
      <c r="R43" s="493"/>
      <c r="S43" s="493"/>
      <c r="T43" s="493"/>
      <c r="U43" s="493"/>
      <c r="V43" s="493"/>
      <c r="W43" s="514"/>
    </row>
    <row r="44" ht="29.25" customHeight="1" thickTop="1">
      <c r="H44" s="17"/>
    </row>
    <row r="45" ht="14.25">
      <c r="H45" s="17"/>
    </row>
    <row r="46" ht="14.25">
      <c r="H46" s="17"/>
    </row>
    <row r="47" ht="14.25">
      <c r="H47" s="17"/>
    </row>
    <row r="48" ht="14.25">
      <c r="H48" s="17"/>
    </row>
    <row r="49" ht="14.25">
      <c r="H49" s="17"/>
    </row>
    <row r="50" ht="14.25">
      <c r="H50" s="17"/>
    </row>
    <row r="51" ht="14.25">
      <c r="H51" s="17"/>
    </row>
    <row r="52" ht="14.25">
      <c r="H52" s="17"/>
    </row>
    <row r="53" ht="14.25">
      <c r="H53" s="17"/>
    </row>
    <row r="54" ht="14.25">
      <c r="H54" s="17"/>
    </row>
  </sheetData>
  <sheetProtection/>
  <mergeCells count="81">
    <mergeCell ref="H12:N12"/>
    <mergeCell ref="F24:F25"/>
    <mergeCell ref="G24:G25"/>
    <mergeCell ref="C40:G41"/>
    <mergeCell ref="C42:G43"/>
    <mergeCell ref="P40:W40"/>
    <mergeCell ref="P41:W41"/>
    <mergeCell ref="P42:W43"/>
    <mergeCell ref="H24:K25"/>
    <mergeCell ref="H26:K27"/>
    <mergeCell ref="L21:M21"/>
    <mergeCell ref="D32:D33"/>
    <mergeCell ref="N42:O42"/>
    <mergeCell ref="N43:O43"/>
    <mergeCell ref="H40:O41"/>
    <mergeCell ref="D30:D31"/>
    <mergeCell ref="H28:K29"/>
    <mergeCell ref="H42:K43"/>
    <mergeCell ref="N30:N35"/>
    <mergeCell ref="O28:O29"/>
    <mergeCell ref="F34:F35"/>
    <mergeCell ref="L28:L29"/>
    <mergeCell ref="L30:L31"/>
    <mergeCell ref="F28:F29"/>
    <mergeCell ref="G28:G29"/>
    <mergeCell ref="H34:I34"/>
    <mergeCell ref="P12:W16"/>
    <mergeCell ref="H11:W11"/>
    <mergeCell ref="T29:V29"/>
    <mergeCell ref="H32:I32"/>
    <mergeCell ref="M30:M31"/>
    <mergeCell ref="F30:F31"/>
    <mergeCell ref="F32:F33"/>
    <mergeCell ref="G31:G34"/>
    <mergeCell ref="O30:O31"/>
    <mergeCell ref="M28:M29"/>
    <mergeCell ref="Q23:V23"/>
    <mergeCell ref="L16:M16"/>
    <mergeCell ref="L19:L20"/>
    <mergeCell ref="M19:M20"/>
    <mergeCell ref="L24:L25"/>
    <mergeCell ref="B2:W2"/>
    <mergeCell ref="C4:F4"/>
    <mergeCell ref="G4:K4"/>
    <mergeCell ref="C11:C23"/>
    <mergeCell ref="D17:D23"/>
    <mergeCell ref="P24:W25"/>
    <mergeCell ref="M32:M33"/>
    <mergeCell ref="M34:M35"/>
    <mergeCell ref="N24:N25"/>
    <mergeCell ref="N26:N27"/>
    <mergeCell ref="O24:O25"/>
    <mergeCell ref="Q29:S29"/>
    <mergeCell ref="M24:M25"/>
    <mergeCell ref="P26:W27"/>
    <mergeCell ref="O38:W39"/>
    <mergeCell ref="H38:N38"/>
    <mergeCell ref="J34:K34"/>
    <mergeCell ref="J32:K32"/>
    <mergeCell ref="O26:O27"/>
    <mergeCell ref="L34:L35"/>
    <mergeCell ref="L22:M22"/>
    <mergeCell ref="C38:G39"/>
    <mergeCell ref="D24:D25"/>
    <mergeCell ref="D26:D27"/>
    <mergeCell ref="D28:D29"/>
    <mergeCell ref="E25:E27"/>
    <mergeCell ref="E17:E23"/>
    <mergeCell ref="F17:F23"/>
    <mergeCell ref="E31:E35"/>
    <mergeCell ref="G17:G23"/>
    <mergeCell ref="D11:E16"/>
    <mergeCell ref="F11:G16"/>
    <mergeCell ref="D34:D35"/>
    <mergeCell ref="H37:K37"/>
    <mergeCell ref="L32:L33"/>
    <mergeCell ref="L13:O13"/>
    <mergeCell ref="H13:K16"/>
    <mergeCell ref="N15:O15"/>
    <mergeCell ref="L15:M15"/>
    <mergeCell ref="L14:N14"/>
  </mergeCells>
  <printOptions/>
  <pageMargins left="0.5118110236220472" right="0.5118110236220472" top="0.5511811023622047" bottom="0.35433070866141736" header="0.11811023622047245" footer="0.11811023622047245"/>
  <pageSetup fitToHeight="0" fitToWidth="1" horizontalDpi="600" verticalDpi="600" orientation="landscape" paperSize="9" scale="67" r:id="rId3"/>
  <headerFooter alignWithMargins="0">
    <oddHeader>&amp;C&amp;14&amp;A</oddHead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25"/>
  <sheetViews>
    <sheetView view="pageBreakPreview" zoomScale="55" zoomScaleNormal="70" zoomScaleSheetLayoutView="55" zoomScalePageLayoutView="0" workbookViewId="0" topLeftCell="A7">
      <selection activeCell="I7" sqref="I7"/>
    </sheetView>
  </sheetViews>
  <sheetFormatPr defaultColWidth="9.00390625" defaultRowHeight="13.5"/>
  <cols>
    <col min="1" max="1" width="9.00390625" style="1" customWidth="1"/>
    <col min="2" max="2" width="5.625" style="1" customWidth="1"/>
    <col min="3" max="3" width="6.00390625" style="1" customWidth="1"/>
    <col min="4" max="4" width="29.25390625" style="1" customWidth="1"/>
    <col min="5" max="5" width="34.25390625" style="1" customWidth="1"/>
    <col min="6" max="6" width="10.00390625" style="1" bestFit="1" customWidth="1"/>
    <col min="7" max="11" width="30.00390625" style="1" customWidth="1"/>
    <col min="12" max="16384" width="9.00390625" style="1" customWidth="1"/>
  </cols>
  <sheetData>
    <row r="2" s="70" customFormat="1" ht="17.25">
      <c r="B2" s="70" t="s">
        <v>75</v>
      </c>
    </row>
    <row r="3" ht="18.75" customHeight="1" thickBot="1">
      <c r="K3" s="163" t="s">
        <v>38</v>
      </c>
    </row>
    <row r="4" spans="3:11" ht="26.25" customHeight="1" thickTop="1">
      <c r="C4" s="535" t="s">
        <v>37</v>
      </c>
      <c r="D4" s="536"/>
      <c r="E4" s="541" t="s">
        <v>70</v>
      </c>
      <c r="F4" s="539" t="s">
        <v>30</v>
      </c>
      <c r="G4" s="471" t="s">
        <v>36</v>
      </c>
      <c r="H4" s="471"/>
      <c r="I4" s="471"/>
      <c r="J4" s="471"/>
      <c r="K4" s="472"/>
    </row>
    <row r="5" spans="3:11" ht="74.25" customHeight="1" thickBot="1">
      <c r="C5" s="537"/>
      <c r="D5" s="538"/>
      <c r="E5" s="542"/>
      <c r="F5" s="540"/>
      <c r="G5" s="57" t="s">
        <v>246</v>
      </c>
      <c r="H5" s="44" t="s">
        <v>247</v>
      </c>
      <c r="I5" s="44" t="s">
        <v>248</v>
      </c>
      <c r="J5" s="44" t="s">
        <v>249</v>
      </c>
      <c r="K5" s="56" t="s">
        <v>239</v>
      </c>
    </row>
    <row r="6" spans="3:11" ht="39.75" customHeight="1" thickTop="1">
      <c r="C6" s="543" t="s">
        <v>58</v>
      </c>
      <c r="D6" s="59" t="s">
        <v>40</v>
      </c>
      <c r="E6" s="60" t="s">
        <v>71</v>
      </c>
      <c r="F6" s="169"/>
      <c r="G6" s="170"/>
      <c r="H6" s="276">
        <f>G6</f>
        <v>0</v>
      </c>
      <c r="I6" s="283"/>
      <c r="J6" s="283"/>
      <c r="K6" s="285"/>
    </row>
    <row r="7" spans="3:11" ht="39.75" customHeight="1">
      <c r="C7" s="544"/>
      <c r="D7" s="61" t="s">
        <v>31</v>
      </c>
      <c r="E7" s="62" t="s">
        <v>71</v>
      </c>
      <c r="F7" s="171"/>
      <c r="G7" s="172"/>
      <c r="H7" s="277"/>
      <c r="I7" s="261">
        <f>G7</f>
        <v>0</v>
      </c>
      <c r="J7" s="284"/>
      <c r="K7" s="286"/>
    </row>
    <row r="8" spans="3:11" ht="39.75" customHeight="1">
      <c r="C8" s="544"/>
      <c r="D8" s="63" t="s">
        <v>64</v>
      </c>
      <c r="E8" s="64" t="s">
        <v>74</v>
      </c>
      <c r="F8" s="173"/>
      <c r="G8" s="174"/>
      <c r="H8" s="278"/>
      <c r="I8" s="281"/>
      <c r="J8" s="262">
        <f>G8</f>
        <v>0</v>
      </c>
      <c r="K8" s="288"/>
    </row>
    <row r="9" spans="3:11" ht="60.75" customHeight="1" thickBot="1">
      <c r="C9" s="545"/>
      <c r="D9" s="66" t="s">
        <v>59</v>
      </c>
      <c r="E9" s="65" t="s">
        <v>58</v>
      </c>
      <c r="F9" s="175"/>
      <c r="G9" s="176"/>
      <c r="H9" s="279"/>
      <c r="I9" s="282"/>
      <c r="J9" s="282"/>
      <c r="K9" s="287"/>
    </row>
    <row r="10" spans="3:11" ht="39.75" customHeight="1" thickTop="1">
      <c r="C10" s="543" t="s">
        <v>72</v>
      </c>
      <c r="D10" s="59" t="s">
        <v>63</v>
      </c>
      <c r="E10" s="60" t="s">
        <v>72</v>
      </c>
      <c r="F10" s="169"/>
      <c r="G10" s="177"/>
      <c r="H10" s="280"/>
      <c r="I10" s="283"/>
      <c r="J10" s="260">
        <f>G10</f>
        <v>0</v>
      </c>
      <c r="K10" s="285"/>
    </row>
    <row r="11" spans="3:11" ht="39.75" customHeight="1">
      <c r="C11" s="544"/>
      <c r="D11" s="61" t="s">
        <v>32</v>
      </c>
      <c r="E11" s="62" t="s">
        <v>72</v>
      </c>
      <c r="F11" s="171"/>
      <c r="G11" s="174"/>
      <c r="H11" s="277"/>
      <c r="I11" s="284"/>
      <c r="J11" s="261">
        <f>G11</f>
        <v>0</v>
      </c>
      <c r="K11" s="286"/>
    </row>
    <row r="12" spans="3:11" ht="39.75" customHeight="1">
      <c r="C12" s="544"/>
      <c r="D12" s="61" t="s">
        <v>33</v>
      </c>
      <c r="E12" s="62" t="s">
        <v>73</v>
      </c>
      <c r="F12" s="171"/>
      <c r="G12" s="174"/>
      <c r="H12" s="277"/>
      <c r="I12" s="284"/>
      <c r="J12" s="284"/>
      <c r="K12" s="286"/>
    </row>
    <row r="13" spans="3:11" ht="39.75" customHeight="1">
      <c r="C13" s="544"/>
      <c r="D13" s="61" t="s">
        <v>34</v>
      </c>
      <c r="E13" s="62" t="s">
        <v>73</v>
      </c>
      <c r="F13" s="171"/>
      <c r="G13" s="174"/>
      <c r="H13" s="277"/>
      <c r="I13" s="284"/>
      <c r="J13" s="284"/>
      <c r="K13" s="286"/>
    </row>
    <row r="14" spans="3:11" ht="39.75" customHeight="1">
      <c r="C14" s="544"/>
      <c r="D14" s="61" t="s">
        <v>35</v>
      </c>
      <c r="E14" s="62" t="s">
        <v>73</v>
      </c>
      <c r="F14" s="171"/>
      <c r="G14" s="174"/>
      <c r="H14" s="277"/>
      <c r="I14" s="284"/>
      <c r="J14" s="284"/>
      <c r="K14" s="286"/>
    </row>
    <row r="15" spans="3:11" ht="39.75" customHeight="1" thickBot="1">
      <c r="C15" s="545"/>
      <c r="D15" s="66" t="s">
        <v>69</v>
      </c>
      <c r="E15" s="67" t="s">
        <v>73</v>
      </c>
      <c r="F15" s="178"/>
      <c r="G15" s="179"/>
      <c r="H15" s="279"/>
      <c r="I15" s="282"/>
      <c r="J15" s="282"/>
      <c r="K15" s="287"/>
    </row>
    <row r="16" spans="3:11" ht="39.75" customHeight="1" thickBot="1" thickTop="1">
      <c r="C16" s="521" t="s">
        <v>257</v>
      </c>
      <c r="D16" s="522"/>
      <c r="E16" s="522"/>
      <c r="F16" s="523"/>
      <c r="G16" s="520"/>
      <c r="H16" s="520"/>
      <c r="I16" s="520"/>
      <c r="J16" s="520"/>
      <c r="K16" s="180"/>
    </row>
    <row r="17" spans="3:11" ht="39.75" customHeight="1" thickTop="1">
      <c r="C17" s="518" t="s">
        <v>253</v>
      </c>
      <c r="D17" s="529" t="s">
        <v>258</v>
      </c>
      <c r="E17" s="530"/>
      <c r="F17" s="531"/>
      <c r="G17" s="289">
        <f>SUM($G$6:$G$9)</f>
        <v>0</v>
      </c>
      <c r="H17" s="290">
        <f>H6</f>
        <v>0</v>
      </c>
      <c r="I17" s="290">
        <f>I7</f>
        <v>0</v>
      </c>
      <c r="J17" s="290">
        <f>J8</f>
        <v>0</v>
      </c>
      <c r="K17" s="291"/>
    </row>
    <row r="18" spans="3:11" ht="39.75" customHeight="1">
      <c r="C18" s="519"/>
      <c r="D18" s="532" t="s">
        <v>259</v>
      </c>
      <c r="E18" s="533"/>
      <c r="F18" s="534"/>
      <c r="G18" s="292">
        <f>SUM($G$10:$G$15)</f>
        <v>0</v>
      </c>
      <c r="H18" s="293"/>
      <c r="I18" s="293"/>
      <c r="J18" s="294">
        <f>J10+J11</f>
        <v>0</v>
      </c>
      <c r="K18" s="295"/>
    </row>
    <row r="19" spans="3:11" ht="39.75" customHeight="1">
      <c r="C19" s="519"/>
      <c r="D19" s="524" t="s">
        <v>260</v>
      </c>
      <c r="E19" s="525"/>
      <c r="F19" s="526"/>
      <c r="G19" s="292">
        <f>G17+G18</f>
        <v>0</v>
      </c>
      <c r="H19" s="294">
        <f>H17+H18</f>
        <v>0</v>
      </c>
      <c r="I19" s="294">
        <f>I17+I18</f>
        <v>0</v>
      </c>
      <c r="J19" s="294">
        <f>J17+J18</f>
        <v>0</v>
      </c>
      <c r="K19" s="296">
        <f>K16</f>
        <v>0</v>
      </c>
    </row>
    <row r="20" spans="3:11" ht="39.75" customHeight="1">
      <c r="C20" s="225" t="s">
        <v>254</v>
      </c>
      <c r="D20" s="524" t="s">
        <v>250</v>
      </c>
      <c r="E20" s="525"/>
      <c r="F20" s="526"/>
      <c r="G20" s="292">
        <f>'施設・設備　1・2【必要面積】'!N39</f>
        <v>0</v>
      </c>
      <c r="H20" s="294">
        <f>'施設・設備　1・2【必要面積】'!L37</f>
        <v>0</v>
      </c>
      <c r="I20" s="294">
        <f>'施設・設備　1・2【必要面積】'!M37</f>
        <v>0</v>
      </c>
      <c r="J20" s="294">
        <f>'施設・設備　1・2【必要面積】'!N37+'施設・設備　1・2【必要面積】'!O37</f>
        <v>0</v>
      </c>
      <c r="K20" s="296">
        <f>'施設・設備　1・2【必要面積】'!P41</f>
        <v>0</v>
      </c>
    </row>
    <row r="21" spans="3:11" ht="39.75" customHeight="1" thickBot="1">
      <c r="C21" s="226" t="s">
        <v>255</v>
      </c>
      <c r="D21" s="527" t="s">
        <v>251</v>
      </c>
      <c r="E21" s="527"/>
      <c r="F21" s="528"/>
      <c r="G21" s="297">
        <f>G19-G20</f>
        <v>0</v>
      </c>
      <c r="H21" s="297">
        <f>H19-H20</f>
        <v>0</v>
      </c>
      <c r="I21" s="297">
        <f>I19-I20</f>
        <v>0</v>
      </c>
      <c r="J21" s="297">
        <f>J19-J20</f>
        <v>0</v>
      </c>
      <c r="K21" s="298">
        <f>K19-K20</f>
        <v>0</v>
      </c>
    </row>
    <row r="22" spans="3:11" ht="39.75" customHeight="1" thickBot="1" thickTop="1">
      <c r="C22" s="227" t="s">
        <v>256</v>
      </c>
      <c r="D22" s="515" t="s">
        <v>252</v>
      </c>
      <c r="E22" s="516"/>
      <c r="F22" s="517"/>
      <c r="G22" s="299" t="str">
        <f>IF(G21&gt;=0,"適","否")</f>
        <v>適</v>
      </c>
      <c r="H22" s="300" t="str">
        <f>IF(H21&gt;=0,"適","否")</f>
        <v>適</v>
      </c>
      <c r="I22" s="300" t="str">
        <f>IF(I21&gt;=0,"適","否")</f>
        <v>適</v>
      </c>
      <c r="J22" s="300" t="str">
        <f>IF(J21&gt;=0,"適","否")</f>
        <v>適</v>
      </c>
      <c r="K22" s="301" t="str">
        <f>IF(K21&gt;=0,"適","否")</f>
        <v>適</v>
      </c>
    </row>
    <row r="23" ht="15" thickTop="1"/>
    <row r="25" ht="14.25">
      <c r="F25" s="19"/>
    </row>
  </sheetData>
  <sheetProtection/>
  <mergeCells count="15">
    <mergeCell ref="C4:D5"/>
    <mergeCell ref="F4:F5"/>
    <mergeCell ref="E4:E5"/>
    <mergeCell ref="G4:K4"/>
    <mergeCell ref="C6:C9"/>
    <mergeCell ref="C10:C15"/>
    <mergeCell ref="D22:F22"/>
    <mergeCell ref="C17:C19"/>
    <mergeCell ref="G16:J16"/>
    <mergeCell ref="C16:F16"/>
    <mergeCell ref="D20:F20"/>
    <mergeCell ref="D21:F21"/>
    <mergeCell ref="D19:F19"/>
    <mergeCell ref="D17:F17"/>
    <mergeCell ref="D18:F18"/>
  </mergeCells>
  <printOptions/>
  <pageMargins left="0.5118110236220472" right="0.5118110236220472" top="0.5511811023622047" bottom="0.35433070866141736" header="0.11811023622047245" footer="0.11811023622047245"/>
  <pageSetup fitToHeight="0" fitToWidth="1" horizontalDpi="600" verticalDpi="600" orientation="landscape" paperSize="9" scale="59" r:id="rId1"/>
  <headerFooter alignWithMargins="0">
    <oddHeader>&amp;C&amp;14&amp;A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I47"/>
  <sheetViews>
    <sheetView view="pageBreakPreview" zoomScale="55" zoomScaleNormal="70" zoomScaleSheetLayoutView="55" workbookViewId="0" topLeftCell="A1">
      <selection activeCell="K15" sqref="K15"/>
    </sheetView>
  </sheetViews>
  <sheetFormatPr defaultColWidth="9.00390625" defaultRowHeight="13.5"/>
  <cols>
    <col min="1" max="1" width="9.00390625" style="1" customWidth="1"/>
    <col min="2" max="2" width="3.50390625" style="1" customWidth="1"/>
    <col min="3" max="3" width="11.625" style="1" bestFit="1" customWidth="1"/>
    <col min="4" max="4" width="18.375" style="1" customWidth="1"/>
    <col min="5" max="9" width="29.125" style="1" customWidth="1"/>
    <col min="10" max="16384" width="9.00390625" style="1" customWidth="1"/>
  </cols>
  <sheetData>
    <row r="1" spans="2:9" ht="17.25">
      <c r="B1" s="45" t="s">
        <v>299</v>
      </c>
      <c r="C1" s="45"/>
      <c r="D1" s="45"/>
      <c r="E1" s="45"/>
      <c r="F1" s="45"/>
      <c r="G1" s="45"/>
      <c r="H1" s="45"/>
      <c r="I1" s="45"/>
    </row>
    <row r="2" spans="2:9" ht="17.25">
      <c r="B2" s="45" t="s">
        <v>51</v>
      </c>
      <c r="C2" s="45"/>
      <c r="D2" s="45"/>
      <c r="E2" s="45"/>
      <c r="F2" s="45"/>
      <c r="G2" s="45"/>
      <c r="H2" s="45"/>
      <c r="I2" s="45"/>
    </row>
    <row r="3" spans="2:9" ht="21.75" customHeight="1">
      <c r="B3" s="45" t="s">
        <v>52</v>
      </c>
      <c r="C3" s="45"/>
      <c r="D3" s="45"/>
      <c r="E3" s="45"/>
      <c r="F3" s="45"/>
      <c r="G3" s="45"/>
      <c r="H3" s="45"/>
      <c r="I3" s="45"/>
    </row>
    <row r="4" spans="2:9" ht="21.75" customHeight="1">
      <c r="B4" s="45" t="s">
        <v>300</v>
      </c>
      <c r="C4" s="45"/>
      <c r="D4" s="45"/>
      <c r="E4" s="45"/>
      <c r="F4" s="45"/>
      <c r="G4" s="45"/>
      <c r="H4" s="45"/>
      <c r="I4" s="45"/>
    </row>
    <row r="5" spans="2:9" ht="21.75" customHeight="1">
      <c r="B5" s="45"/>
      <c r="C5" s="45"/>
      <c r="D5" s="533" t="s">
        <v>290</v>
      </c>
      <c r="E5" s="589"/>
      <c r="F5" s="589"/>
      <c r="G5" s="589"/>
      <c r="H5" s="589"/>
      <c r="I5" s="168"/>
    </row>
    <row r="6" spans="2:9" ht="21.75" customHeight="1">
      <c r="B6" s="45"/>
      <c r="C6" s="45"/>
      <c r="D6" s="533" t="s">
        <v>291</v>
      </c>
      <c r="E6" s="589"/>
      <c r="F6" s="589"/>
      <c r="G6" s="589"/>
      <c r="H6" s="589"/>
      <c r="I6" s="168"/>
    </row>
    <row r="7" spans="2:9" ht="21.75" customHeight="1">
      <c r="B7" s="45"/>
      <c r="C7" s="45"/>
      <c r="D7" s="45"/>
      <c r="E7" s="45"/>
      <c r="F7" s="45"/>
      <c r="G7" s="45"/>
      <c r="H7" s="45"/>
      <c r="I7" s="45"/>
    </row>
    <row r="8" s="115" customFormat="1" ht="21.75" customHeight="1" thickBot="1">
      <c r="C8" s="116" t="s">
        <v>285</v>
      </c>
    </row>
    <row r="9" spans="3:9" s="70" customFormat="1" ht="36" customHeight="1" thickTop="1">
      <c r="C9" s="575" t="s">
        <v>53</v>
      </c>
      <c r="D9" s="541" t="s">
        <v>270</v>
      </c>
      <c r="E9" s="580" t="s">
        <v>287</v>
      </c>
      <c r="F9" s="580"/>
      <c r="G9" s="580"/>
      <c r="H9" s="581"/>
      <c r="I9" s="72" t="s">
        <v>288</v>
      </c>
    </row>
    <row r="10" spans="3:9" ht="21.75" customHeight="1">
      <c r="C10" s="576"/>
      <c r="D10" s="542"/>
      <c r="E10" s="596" t="s">
        <v>289</v>
      </c>
      <c r="F10" s="594" t="s">
        <v>240</v>
      </c>
      <c r="G10" s="594" t="s">
        <v>241</v>
      </c>
      <c r="H10" s="133"/>
      <c r="I10" s="134"/>
    </row>
    <row r="11" spans="3:9" ht="85.5" customHeight="1" thickBot="1">
      <c r="C11" s="577"/>
      <c r="D11" s="586"/>
      <c r="E11" s="597"/>
      <c r="F11" s="595"/>
      <c r="G11" s="595"/>
      <c r="H11" s="58" t="s">
        <v>261</v>
      </c>
      <c r="I11" s="135" t="s">
        <v>262</v>
      </c>
    </row>
    <row r="12" spans="3:9" s="84" customFormat="1" ht="30" customHeight="1" thickBot="1" thickTop="1">
      <c r="C12" s="592" t="s">
        <v>242</v>
      </c>
      <c r="D12" s="593"/>
      <c r="E12" s="136">
        <f>'施設・設備　3【適否】'!$G$18</f>
        <v>0</v>
      </c>
      <c r="F12" s="85">
        <f>'施設・設備　3【適否】'!$H$19</f>
        <v>0</v>
      </c>
      <c r="G12" s="85">
        <f>'施設・設備　3【適否】'!$I$19</f>
        <v>0</v>
      </c>
      <c r="H12" s="85">
        <f>'施設・設備　3【適否】'!$J$8</f>
        <v>0</v>
      </c>
      <c r="I12" s="86">
        <f>'施設・設備　3【適否】'!$J$10+'施設・設備　3【適否】'!$J$11</f>
        <v>0</v>
      </c>
    </row>
    <row r="13" spans="3:9" ht="30" customHeight="1" thickTop="1">
      <c r="C13" s="582" t="s">
        <v>265</v>
      </c>
      <c r="D13" s="104" t="s">
        <v>269</v>
      </c>
      <c r="E13" s="584" t="s">
        <v>267</v>
      </c>
      <c r="F13" s="585"/>
      <c r="G13" s="585"/>
      <c r="H13" s="78" t="s">
        <v>284</v>
      </c>
      <c r="I13" s="79"/>
    </row>
    <row r="14" spans="3:9" ht="30" customHeight="1">
      <c r="C14" s="583"/>
      <c r="D14" s="578" t="s">
        <v>243</v>
      </c>
      <c r="E14" s="68" t="s">
        <v>263</v>
      </c>
      <c r="F14" s="43" t="s">
        <v>273</v>
      </c>
      <c r="G14" s="43" t="s">
        <v>274</v>
      </c>
      <c r="H14" s="99" t="s">
        <v>271</v>
      </c>
      <c r="I14" s="73" t="s">
        <v>245</v>
      </c>
    </row>
    <row r="15" spans="3:9" s="84" customFormat="1" ht="30" customHeight="1">
      <c r="C15" s="583"/>
      <c r="D15" s="579"/>
      <c r="E15" s="95">
        <f>'施設・設備　1・2【必要面積】'!$H$37+'施設・設備　1・2【必要面積】'!$L$37+'施設・設備　1・2【必要面積】'!$M$37</f>
        <v>0</v>
      </c>
      <c r="F15" s="96">
        <f>'施設・設備　1・2【必要面積】'!$L$43</f>
        <v>0</v>
      </c>
      <c r="G15" s="96">
        <f>'施設・設備　1・2【必要面積】'!$M$43</f>
        <v>0</v>
      </c>
      <c r="H15" s="97">
        <f>'施設・設備　1・2【必要面積】'!$N$37</f>
        <v>0</v>
      </c>
      <c r="I15" s="98">
        <f>'施設・設備　1・2【必要面積】'!$O$37</f>
        <v>0</v>
      </c>
    </row>
    <row r="16" spans="3:9" ht="30" customHeight="1">
      <c r="C16" s="583"/>
      <c r="D16" s="131" t="s">
        <v>244</v>
      </c>
      <c r="E16" s="91">
        <f>E$12-E15</f>
        <v>0</v>
      </c>
      <c r="F16" s="80">
        <f>F$12-F15</f>
        <v>0</v>
      </c>
      <c r="G16" s="80">
        <f>G$12-G15</f>
        <v>0</v>
      </c>
      <c r="H16" s="81" t="s">
        <v>264</v>
      </c>
      <c r="I16" s="82">
        <f>I12-I15</f>
        <v>0</v>
      </c>
    </row>
    <row r="17" spans="3:9" s="70" customFormat="1" ht="30" customHeight="1" thickBot="1">
      <c r="C17" s="558"/>
      <c r="D17" s="106" t="s">
        <v>54</v>
      </c>
      <c r="E17" s="92" t="str">
        <f>IF(E16&gt;=0,"適","否")</f>
        <v>適</v>
      </c>
      <c r="F17" s="89" t="str">
        <f>IF(F16&gt;=0,"適","否")</f>
        <v>適</v>
      </c>
      <c r="G17" s="89" t="str">
        <f>IF(G16&gt;=0,"適","否")</f>
        <v>適</v>
      </c>
      <c r="H17" s="87" t="s">
        <v>264</v>
      </c>
      <c r="I17" s="88" t="s">
        <v>264</v>
      </c>
    </row>
    <row r="18" spans="3:9" ht="30" customHeight="1" thickTop="1">
      <c r="C18" s="582" t="s">
        <v>266</v>
      </c>
      <c r="D18" s="105" t="s">
        <v>269</v>
      </c>
      <c r="E18" s="109" t="s">
        <v>284</v>
      </c>
      <c r="F18" s="598" t="s">
        <v>268</v>
      </c>
      <c r="G18" s="599"/>
      <c r="H18" s="599"/>
      <c r="I18" s="600"/>
    </row>
    <row r="19" spans="3:9" ht="30" customHeight="1">
      <c r="C19" s="583"/>
      <c r="D19" s="578" t="s">
        <v>243</v>
      </c>
      <c r="E19" s="103" t="s">
        <v>263</v>
      </c>
      <c r="F19" s="43" t="s">
        <v>273</v>
      </c>
      <c r="G19" s="43" t="s">
        <v>274</v>
      </c>
      <c r="H19" s="54" t="s">
        <v>245</v>
      </c>
      <c r="I19" s="73" t="s">
        <v>245</v>
      </c>
    </row>
    <row r="20" spans="3:9" s="84" customFormat="1" ht="30" customHeight="1">
      <c r="C20" s="583"/>
      <c r="D20" s="579"/>
      <c r="E20" s="100">
        <f>'施設・設備　1・2【必要面積】'!$H$37+'施設・設備　1・2【必要面積】'!$L$37+'施設・設備　1・2【必要面積】'!$M$37</f>
        <v>0</v>
      </c>
      <c r="F20" s="101">
        <f>'施設・設備　1・2【必要面積】'!$L$43</f>
        <v>0</v>
      </c>
      <c r="G20" s="101">
        <f>'施設・設備　1・2【必要面積】'!$M$43</f>
        <v>0</v>
      </c>
      <c r="H20" s="101">
        <f>'施設・設備　1・2【必要面積】'!$N$37</f>
        <v>0</v>
      </c>
      <c r="I20" s="102">
        <f>'施設・設備　1・2【必要面積】'!$O$37</f>
        <v>0</v>
      </c>
    </row>
    <row r="21" spans="3:9" ht="30" customHeight="1">
      <c r="C21" s="583"/>
      <c r="D21" s="132" t="s">
        <v>244</v>
      </c>
      <c r="E21" s="93" t="s">
        <v>264</v>
      </c>
      <c r="F21" s="80">
        <f>F$12-F20</f>
        <v>0</v>
      </c>
      <c r="G21" s="80">
        <f>G$12-G20</f>
        <v>0</v>
      </c>
      <c r="H21" s="80">
        <f>H$12-H20</f>
        <v>0</v>
      </c>
      <c r="I21" s="82">
        <f>I$12-I20</f>
        <v>0</v>
      </c>
    </row>
    <row r="22" spans="3:9" s="70" customFormat="1" ht="30" customHeight="1" thickBot="1">
      <c r="C22" s="558"/>
      <c r="D22" s="106" t="s">
        <v>54</v>
      </c>
      <c r="E22" s="94" t="s">
        <v>264</v>
      </c>
      <c r="F22" s="89" t="str">
        <f>IF(F21&gt;=0,"適","否")</f>
        <v>適</v>
      </c>
      <c r="G22" s="89" t="str">
        <f>IF(G21&gt;=0,"適","否")</f>
        <v>適</v>
      </c>
      <c r="H22" s="89" t="str">
        <f>IF(H21&gt;=0,"適","否")</f>
        <v>適</v>
      </c>
      <c r="I22" s="90" t="str">
        <f>IF(I21&gt;=0,"適","否")</f>
        <v>適</v>
      </c>
    </row>
    <row r="23" spans="3:9" ht="21" customHeight="1" thickTop="1">
      <c r="C23" s="76"/>
      <c r="D23" s="48"/>
      <c r="E23" s="83"/>
      <c r="F23" s="77"/>
      <c r="G23" s="77"/>
      <c r="H23" s="77"/>
      <c r="I23" s="77"/>
    </row>
    <row r="24" ht="21.75" customHeight="1" thickBot="1">
      <c r="C24" s="116" t="s">
        <v>286</v>
      </c>
    </row>
    <row r="25" spans="3:8" ht="34.5" customHeight="1" thickTop="1">
      <c r="C25" s="575" t="s">
        <v>53</v>
      </c>
      <c r="D25" s="541" t="s">
        <v>270</v>
      </c>
      <c r="E25" s="590" t="s">
        <v>278</v>
      </c>
      <c r="F25" s="591"/>
      <c r="G25" s="128" t="s">
        <v>279</v>
      </c>
      <c r="H25" s="539" t="s">
        <v>29</v>
      </c>
    </row>
    <row r="26" spans="3:8" ht="23.25" customHeight="1">
      <c r="C26" s="576"/>
      <c r="D26" s="542"/>
      <c r="E26" s="532" t="s">
        <v>276</v>
      </c>
      <c r="F26" s="571" t="s">
        <v>277</v>
      </c>
      <c r="G26" s="573" t="s">
        <v>275</v>
      </c>
      <c r="H26" s="587"/>
    </row>
    <row r="27" spans="3:8" ht="23.25" customHeight="1" thickBot="1">
      <c r="C27" s="577"/>
      <c r="D27" s="586"/>
      <c r="E27" s="608"/>
      <c r="F27" s="572"/>
      <c r="G27" s="574"/>
      <c r="H27" s="588"/>
    </row>
    <row r="28" spans="3:8" s="84" customFormat="1" ht="30" customHeight="1" thickBot="1" thickTop="1">
      <c r="C28" s="551" t="s">
        <v>242</v>
      </c>
      <c r="D28" s="552"/>
      <c r="E28" s="605"/>
      <c r="F28" s="606"/>
      <c r="G28" s="607"/>
      <c r="H28" s="121">
        <f>'施設・設備　3【適否】'!$K$19</f>
        <v>0</v>
      </c>
    </row>
    <row r="29" spans="3:8" ht="30" customHeight="1" thickBot="1" thickTop="1">
      <c r="C29" s="553" t="s">
        <v>280</v>
      </c>
      <c r="D29" s="554"/>
      <c r="E29" s="164">
        <f>'施設・設備　1・2【必要面積】'!$R$34</f>
        <v>0</v>
      </c>
      <c r="F29" s="165">
        <f>'施設・設備　1・2【必要面積】'!$R$33</f>
        <v>0</v>
      </c>
      <c r="G29" s="166">
        <f>'施設・設備　1・2【必要面積】'!$R$31</f>
        <v>0</v>
      </c>
      <c r="H29" s="167">
        <f>(IF(E29&gt;F29,E29,F29))+G29</f>
        <v>0</v>
      </c>
    </row>
    <row r="30" spans="3:8" s="70" customFormat="1" ht="30" customHeight="1" thickTop="1">
      <c r="C30" s="582" t="s">
        <v>265</v>
      </c>
      <c r="D30" s="112" t="s">
        <v>269</v>
      </c>
      <c r="E30" s="110" t="s">
        <v>282</v>
      </c>
      <c r="F30" s="108" t="s">
        <v>272</v>
      </c>
      <c r="G30" s="117" t="s">
        <v>282</v>
      </c>
      <c r="H30" s="118" t="s">
        <v>283</v>
      </c>
    </row>
    <row r="31" spans="3:8" s="84" customFormat="1" ht="30" customHeight="1">
      <c r="C31" s="583"/>
      <c r="D31" s="129" t="s">
        <v>281</v>
      </c>
      <c r="E31" s="122">
        <f>'施設・設備　1・2【必要面積】'!$R$34</f>
        <v>0</v>
      </c>
      <c r="F31" s="123"/>
      <c r="G31" s="124">
        <f>'施設・設備　1・2【必要面積】'!$R$31</f>
        <v>0</v>
      </c>
      <c r="H31" s="125">
        <f>E31+G31</f>
        <v>0</v>
      </c>
    </row>
    <row r="32" spans="3:8" ht="30" customHeight="1">
      <c r="C32" s="601"/>
      <c r="D32" s="130" t="s">
        <v>244</v>
      </c>
      <c r="E32" s="602"/>
      <c r="F32" s="603"/>
      <c r="G32" s="604"/>
      <c r="H32" s="120">
        <f>H28-H31</f>
        <v>0</v>
      </c>
    </row>
    <row r="33" spans="3:8" s="70" customFormat="1" ht="30" customHeight="1" thickBot="1">
      <c r="C33" s="558"/>
      <c r="D33" s="113" t="s">
        <v>54</v>
      </c>
      <c r="E33" s="546"/>
      <c r="F33" s="547"/>
      <c r="G33" s="548"/>
      <c r="H33" s="119" t="str">
        <f>IF(H32&gt;=0,"適","否")</f>
        <v>適</v>
      </c>
    </row>
    <row r="34" spans="3:8" s="70" customFormat="1" ht="30" customHeight="1" thickTop="1">
      <c r="C34" s="582" t="s">
        <v>266</v>
      </c>
      <c r="D34" s="114" t="s">
        <v>269</v>
      </c>
      <c r="E34" s="111" t="s">
        <v>272</v>
      </c>
      <c r="F34" s="107" t="s">
        <v>282</v>
      </c>
      <c r="G34" s="117" t="s">
        <v>282</v>
      </c>
      <c r="H34" s="118" t="s">
        <v>283</v>
      </c>
    </row>
    <row r="35" spans="3:8" s="84" customFormat="1" ht="30" customHeight="1">
      <c r="C35" s="583"/>
      <c r="D35" s="129" t="s">
        <v>281</v>
      </c>
      <c r="E35" s="126"/>
      <c r="F35" s="127">
        <f>'施設・設備　1・2【必要面積】'!$R$33</f>
        <v>0</v>
      </c>
      <c r="G35" s="124">
        <f>'施設・設備　1・2【必要面積】'!$R$31</f>
        <v>0</v>
      </c>
      <c r="H35" s="125">
        <f>F35+G35</f>
        <v>0</v>
      </c>
    </row>
    <row r="36" spans="3:8" ht="30" customHeight="1">
      <c r="C36" s="601"/>
      <c r="D36" s="130" t="s">
        <v>244</v>
      </c>
      <c r="E36" s="602"/>
      <c r="F36" s="603"/>
      <c r="G36" s="604"/>
      <c r="H36" s="120">
        <f>H28-H35</f>
        <v>0</v>
      </c>
    </row>
    <row r="37" spans="3:8" s="70" customFormat="1" ht="30" customHeight="1" thickBot="1">
      <c r="C37" s="558"/>
      <c r="D37" s="113" t="s">
        <v>54</v>
      </c>
      <c r="E37" s="546"/>
      <c r="F37" s="547"/>
      <c r="G37" s="548"/>
      <c r="H37" s="119" t="str">
        <f>IF(H36&gt;=0,"適","否")</f>
        <v>適</v>
      </c>
    </row>
    <row r="38" ht="21.75" customHeight="1" thickTop="1"/>
    <row r="39" ht="21.75" customHeight="1" thickBot="1">
      <c r="C39" s="116" t="s">
        <v>349</v>
      </c>
    </row>
    <row r="40" spans="3:9" ht="30" customHeight="1" thickTop="1">
      <c r="C40" s="564" t="s">
        <v>55</v>
      </c>
      <c r="D40" s="565"/>
      <c r="E40" s="565"/>
      <c r="F40" s="566"/>
      <c r="G40" s="567"/>
      <c r="H40" s="566"/>
      <c r="I40" s="568"/>
    </row>
    <row r="41" spans="3:9" ht="30" customHeight="1">
      <c r="C41" s="556" t="s">
        <v>39</v>
      </c>
      <c r="D41" s="557"/>
      <c r="E41" s="557"/>
      <c r="F41" s="557"/>
      <c r="G41" s="569"/>
      <c r="H41" s="557"/>
      <c r="I41" s="570"/>
    </row>
    <row r="42" spans="3:9" ht="30" customHeight="1">
      <c r="C42" s="556" t="s">
        <v>341</v>
      </c>
      <c r="D42" s="557"/>
      <c r="E42" s="557"/>
      <c r="F42" s="557"/>
      <c r="G42" s="569"/>
      <c r="H42" s="557"/>
      <c r="I42" s="570"/>
    </row>
    <row r="43" spans="3:9" ht="30" customHeight="1">
      <c r="C43" s="556" t="s">
        <v>342</v>
      </c>
      <c r="D43" s="557"/>
      <c r="E43" s="557"/>
      <c r="F43" s="557"/>
      <c r="G43" s="569"/>
      <c r="H43" s="557"/>
      <c r="I43" s="570"/>
    </row>
    <row r="44" spans="3:9" ht="30" customHeight="1">
      <c r="C44" s="556" t="s">
        <v>301</v>
      </c>
      <c r="D44" s="557"/>
      <c r="E44" s="560" t="s">
        <v>350</v>
      </c>
      <c r="F44" s="561"/>
      <c r="G44" s="549" t="s">
        <v>351</v>
      </c>
      <c r="H44" s="550"/>
      <c r="I44" s="191" t="str">
        <f>IF($H$28&gt;=E31,"適","否")</f>
        <v>適</v>
      </c>
    </row>
    <row r="45" spans="3:9" ht="30" customHeight="1">
      <c r="C45" s="556"/>
      <c r="D45" s="557"/>
      <c r="E45" s="557"/>
      <c r="F45" s="557"/>
      <c r="G45" s="555" t="s">
        <v>352</v>
      </c>
      <c r="H45" s="550"/>
      <c r="I45" s="191" t="str">
        <f>IF($H$28&gt;=F35,"適","否")</f>
        <v>適</v>
      </c>
    </row>
    <row r="46" spans="3:9" ht="39.75" customHeight="1" thickBot="1">
      <c r="C46" s="558"/>
      <c r="D46" s="559"/>
      <c r="E46" s="562" t="s">
        <v>353</v>
      </c>
      <c r="F46" s="563"/>
      <c r="G46" s="189" t="s">
        <v>343</v>
      </c>
      <c r="H46" s="190"/>
      <c r="I46" s="142" t="str">
        <f>IF(H46&gt;=G29,"適","否")</f>
        <v>適</v>
      </c>
    </row>
    <row r="47" spans="3:9" ht="75" customHeight="1" thickTop="1">
      <c r="C47" s="185"/>
      <c r="D47" s="185"/>
      <c r="E47" s="185"/>
      <c r="F47" s="185"/>
      <c r="G47" s="186"/>
      <c r="H47" s="187"/>
      <c r="I47" s="188"/>
    </row>
  </sheetData>
  <sheetProtection/>
  <mergeCells count="44">
    <mergeCell ref="F18:I18"/>
    <mergeCell ref="C30:C33"/>
    <mergeCell ref="C34:C37"/>
    <mergeCell ref="E32:G32"/>
    <mergeCell ref="E36:G36"/>
    <mergeCell ref="E28:G28"/>
    <mergeCell ref="E26:E27"/>
    <mergeCell ref="D5:H5"/>
    <mergeCell ref="D6:H6"/>
    <mergeCell ref="E25:F25"/>
    <mergeCell ref="C12:D12"/>
    <mergeCell ref="C13:C17"/>
    <mergeCell ref="F10:F11"/>
    <mergeCell ref="G10:G11"/>
    <mergeCell ref="C9:C11"/>
    <mergeCell ref="E10:E11"/>
    <mergeCell ref="D9:D11"/>
    <mergeCell ref="F26:F27"/>
    <mergeCell ref="G26:G27"/>
    <mergeCell ref="C25:C27"/>
    <mergeCell ref="D19:D20"/>
    <mergeCell ref="E9:H9"/>
    <mergeCell ref="C18:C22"/>
    <mergeCell ref="E13:G13"/>
    <mergeCell ref="D25:D27"/>
    <mergeCell ref="H25:H27"/>
    <mergeCell ref="D14:D15"/>
    <mergeCell ref="G40:I40"/>
    <mergeCell ref="G41:I41"/>
    <mergeCell ref="G42:I42"/>
    <mergeCell ref="G43:I43"/>
    <mergeCell ref="C43:F43"/>
    <mergeCell ref="C41:F41"/>
    <mergeCell ref="C42:F42"/>
    <mergeCell ref="E37:G37"/>
    <mergeCell ref="G44:H44"/>
    <mergeCell ref="C28:D28"/>
    <mergeCell ref="C29:D29"/>
    <mergeCell ref="E33:G33"/>
    <mergeCell ref="G45:H45"/>
    <mergeCell ref="C44:D46"/>
    <mergeCell ref="E44:F45"/>
    <mergeCell ref="E46:F46"/>
    <mergeCell ref="C40:F40"/>
  </mergeCells>
  <printOptions/>
  <pageMargins left="0.5118110236220472" right="0.5118110236220472" top="0.5511811023622047" bottom="0.35433070866141736" header="0.11811023622047245" footer="0.11811023622047245"/>
  <pageSetup fitToHeight="0" fitToWidth="1" horizontalDpi="600" verticalDpi="600" orientation="landscape" paperSize="9" scale="76" r:id="rId1"/>
  <headerFooter alignWithMargins="0">
    <oddHeader>&amp;C&amp;14&amp;A</oddHeader>
  </headerFooter>
  <rowBreaks count="2" manualBreakCount="2">
    <brk id="22" min="1" max="8" man="1"/>
    <brk id="46" min="1" max="8" man="1"/>
  </rowBreaks>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zoomScale="70" zoomScaleNormal="70" zoomScalePageLayoutView="0" workbookViewId="0" topLeftCell="A1">
      <selection activeCell="F9" sqref="F9:H9"/>
    </sheetView>
  </sheetViews>
  <sheetFormatPr defaultColWidth="9.00390625" defaultRowHeight="13.5"/>
  <cols>
    <col min="1" max="1" width="16.75390625" style="17" customWidth="1"/>
    <col min="2" max="2" width="3.75390625" style="1" bestFit="1" customWidth="1"/>
    <col min="3" max="3" width="2.875" style="1" customWidth="1"/>
    <col min="4" max="4" width="5.875" style="1" bestFit="1" customWidth="1"/>
    <col min="5" max="5" width="7.875" style="1" bestFit="1" customWidth="1"/>
    <col min="6" max="6" width="57.00390625" style="1" customWidth="1"/>
    <col min="7" max="8" width="25.625" style="1" customWidth="1"/>
    <col min="9" max="16384" width="9.00390625" style="1" customWidth="1"/>
  </cols>
  <sheetData>
    <row r="1" spans="1:9" s="84" customFormat="1" ht="20.25" customHeight="1">
      <c r="A1" s="609" t="s">
        <v>347</v>
      </c>
      <c r="B1" s="610"/>
      <c r="C1" s="610"/>
      <c r="D1" s="610"/>
      <c r="E1" s="610"/>
      <c r="F1" s="610"/>
      <c r="G1" s="610"/>
      <c r="H1" s="610"/>
      <c r="I1" s="610"/>
    </row>
    <row r="2" spans="1:9" s="84" customFormat="1" ht="18" thickBot="1">
      <c r="A2" s="242"/>
      <c r="B2" s="243"/>
      <c r="C2" s="243"/>
      <c r="D2" s="243"/>
      <c r="E2" s="243"/>
      <c r="F2" s="243"/>
      <c r="G2" s="243"/>
      <c r="H2" s="243"/>
      <c r="I2" s="243"/>
    </row>
    <row r="3" spans="1:9" s="17" customFormat="1" ht="30" customHeight="1" thickBot="1" thickTop="1">
      <c r="A3" s="149" t="s">
        <v>270</v>
      </c>
      <c r="B3" s="635" t="s">
        <v>316</v>
      </c>
      <c r="C3" s="636"/>
      <c r="D3" s="636"/>
      <c r="E3" s="636"/>
      <c r="F3" s="636"/>
      <c r="G3" s="147" t="s">
        <v>314</v>
      </c>
      <c r="H3" s="148" t="s">
        <v>315</v>
      </c>
      <c r="I3" s="149" t="s">
        <v>54</v>
      </c>
    </row>
    <row r="4" spans="1:9" ht="55.5" customHeight="1" thickTop="1">
      <c r="A4" s="236" t="s">
        <v>320</v>
      </c>
      <c r="B4" s="638" t="s">
        <v>344</v>
      </c>
      <c r="C4" s="639"/>
      <c r="D4" s="639"/>
      <c r="E4" s="639"/>
      <c r="F4" s="639"/>
      <c r="G4" s="237" t="s">
        <v>322</v>
      </c>
      <c r="H4" s="238" t="s">
        <v>346</v>
      </c>
      <c r="I4" s="239"/>
    </row>
    <row r="5" spans="1:9" ht="47.25" customHeight="1" thickBot="1">
      <c r="A5" s="240" t="s">
        <v>321</v>
      </c>
      <c r="B5" s="618" t="s">
        <v>345</v>
      </c>
      <c r="C5" s="619"/>
      <c r="D5" s="619"/>
      <c r="E5" s="619"/>
      <c r="F5" s="619"/>
      <c r="G5" s="620"/>
      <c r="H5" s="620"/>
      <c r="I5" s="241"/>
    </row>
    <row r="6" spans="1:9" ht="140.25" customHeight="1" thickTop="1">
      <c r="A6" s="540" t="s">
        <v>297</v>
      </c>
      <c r="B6" s="16" t="s">
        <v>324</v>
      </c>
      <c r="C6" s="621" t="s">
        <v>332</v>
      </c>
      <c r="D6" s="622"/>
      <c r="E6" s="622"/>
      <c r="F6" s="622"/>
      <c r="G6" s="623"/>
      <c r="H6" s="146" t="s">
        <v>340</v>
      </c>
      <c r="I6" s="182"/>
    </row>
    <row r="7" spans="1:9" ht="57.75" customHeight="1">
      <c r="A7" s="628"/>
      <c r="B7" s="489" t="s">
        <v>325</v>
      </c>
      <c r="C7" s="611" t="s">
        <v>333</v>
      </c>
      <c r="D7" s="612"/>
      <c r="E7" s="612"/>
      <c r="F7" s="612"/>
      <c r="G7" s="613"/>
      <c r="H7" s="614"/>
      <c r="I7" s="183"/>
    </row>
    <row r="8" spans="1:9" ht="55.5" customHeight="1">
      <c r="A8" s="628"/>
      <c r="B8" s="640"/>
      <c r="C8" s="630"/>
      <c r="D8" s="498" t="s">
        <v>312</v>
      </c>
      <c r="E8" s="35" t="s">
        <v>310</v>
      </c>
      <c r="F8" s="615" t="s">
        <v>306</v>
      </c>
      <c r="G8" s="616"/>
      <c r="H8" s="614"/>
      <c r="I8" s="183"/>
    </row>
    <row r="9" spans="1:9" ht="141" customHeight="1">
      <c r="A9" s="628"/>
      <c r="B9" s="640"/>
      <c r="C9" s="454"/>
      <c r="D9" s="498"/>
      <c r="E9" s="35" t="s">
        <v>311</v>
      </c>
      <c r="F9" s="615" t="s">
        <v>307</v>
      </c>
      <c r="G9" s="616"/>
      <c r="H9" s="614"/>
      <c r="I9" s="183"/>
    </row>
    <row r="10" spans="1:9" ht="64.5" customHeight="1">
      <c r="A10" s="628"/>
      <c r="B10" s="640"/>
      <c r="C10" s="454"/>
      <c r="D10" s="498" t="s">
        <v>313</v>
      </c>
      <c r="E10" s="35" t="s">
        <v>310</v>
      </c>
      <c r="F10" s="615" t="s">
        <v>308</v>
      </c>
      <c r="G10" s="617"/>
      <c r="H10" s="614"/>
      <c r="I10" s="183"/>
    </row>
    <row r="11" spans="1:9" ht="112.5" customHeight="1">
      <c r="A11" s="628"/>
      <c r="B11" s="640"/>
      <c r="C11" s="454"/>
      <c r="D11" s="498"/>
      <c r="E11" s="35" t="s">
        <v>311</v>
      </c>
      <c r="F11" s="615" t="s">
        <v>317</v>
      </c>
      <c r="G11" s="617"/>
      <c r="H11" s="614"/>
      <c r="I11" s="183"/>
    </row>
    <row r="12" spans="1:9" ht="70.5" customHeight="1">
      <c r="A12" s="628"/>
      <c r="B12" s="640"/>
      <c r="C12" s="454"/>
      <c r="D12" s="637" t="s">
        <v>323</v>
      </c>
      <c r="E12" s="35" t="s">
        <v>310</v>
      </c>
      <c r="F12" s="615" t="s">
        <v>309</v>
      </c>
      <c r="G12" s="617"/>
      <c r="H12" s="614"/>
      <c r="I12" s="183"/>
    </row>
    <row r="13" spans="1:9" ht="150.75" customHeight="1">
      <c r="A13" s="628"/>
      <c r="B13" s="490"/>
      <c r="C13" s="404"/>
      <c r="D13" s="498"/>
      <c r="E13" s="35" t="s">
        <v>311</v>
      </c>
      <c r="F13" s="615" t="s">
        <v>318</v>
      </c>
      <c r="G13" s="616"/>
      <c r="H13" s="614"/>
      <c r="I13" s="183"/>
    </row>
    <row r="14" spans="1:9" ht="39.75" customHeight="1">
      <c r="A14" s="628"/>
      <c r="B14" s="150" t="s">
        <v>326</v>
      </c>
      <c r="C14" s="615" t="s">
        <v>334</v>
      </c>
      <c r="D14" s="624"/>
      <c r="E14" s="624"/>
      <c r="F14" s="624"/>
      <c r="G14" s="616"/>
      <c r="H14" s="614"/>
      <c r="I14" s="183"/>
    </row>
    <row r="15" spans="1:9" ht="80.25" customHeight="1">
      <c r="A15" s="628"/>
      <c r="B15" s="489" t="s">
        <v>327</v>
      </c>
      <c r="C15" s="625" t="s">
        <v>335</v>
      </c>
      <c r="D15" s="445"/>
      <c r="E15" s="445"/>
      <c r="F15" s="445"/>
      <c r="G15" s="626"/>
      <c r="H15" s="627"/>
      <c r="I15" s="183"/>
    </row>
    <row r="16" spans="1:9" ht="39.75" customHeight="1">
      <c r="A16" s="628"/>
      <c r="B16" s="394"/>
      <c r="C16" s="454"/>
      <c r="D16" s="615" t="s">
        <v>305</v>
      </c>
      <c r="E16" s="641"/>
      <c r="F16" s="641"/>
      <c r="G16" s="616"/>
      <c r="H16" s="614"/>
      <c r="I16" s="183"/>
    </row>
    <row r="17" spans="1:9" ht="39.75" customHeight="1">
      <c r="A17" s="628"/>
      <c r="B17" s="396"/>
      <c r="C17" s="404"/>
      <c r="D17" s="615" t="s">
        <v>319</v>
      </c>
      <c r="E17" s="641"/>
      <c r="F17" s="641"/>
      <c r="G17" s="616"/>
      <c r="H17" s="614"/>
      <c r="I17" s="183"/>
    </row>
    <row r="18" spans="1:9" ht="39.75" customHeight="1">
      <c r="A18" s="628"/>
      <c r="B18" s="150" t="s">
        <v>328</v>
      </c>
      <c r="C18" s="615" t="s">
        <v>336</v>
      </c>
      <c r="D18" s="624"/>
      <c r="E18" s="624"/>
      <c r="F18" s="624"/>
      <c r="G18" s="616"/>
      <c r="H18" s="614"/>
      <c r="I18" s="183"/>
    </row>
    <row r="19" spans="1:9" ht="39.75" customHeight="1">
      <c r="A19" s="628"/>
      <c r="B19" s="150" t="s">
        <v>329</v>
      </c>
      <c r="C19" s="615" t="s">
        <v>337</v>
      </c>
      <c r="D19" s="624"/>
      <c r="E19" s="624"/>
      <c r="F19" s="624"/>
      <c r="G19" s="616"/>
      <c r="H19" s="614"/>
      <c r="I19" s="183"/>
    </row>
    <row r="20" spans="1:9" ht="39.75" customHeight="1">
      <c r="A20" s="628"/>
      <c r="B20" s="150" t="s">
        <v>330</v>
      </c>
      <c r="C20" s="615" t="s">
        <v>338</v>
      </c>
      <c r="D20" s="624"/>
      <c r="E20" s="624"/>
      <c r="F20" s="624"/>
      <c r="G20" s="616"/>
      <c r="H20" s="614"/>
      <c r="I20" s="183"/>
    </row>
    <row r="21" spans="1:9" ht="39.75" customHeight="1" thickBot="1">
      <c r="A21" s="629"/>
      <c r="B21" s="151" t="s">
        <v>331</v>
      </c>
      <c r="C21" s="631" t="s">
        <v>339</v>
      </c>
      <c r="D21" s="632"/>
      <c r="E21" s="632"/>
      <c r="F21" s="632"/>
      <c r="G21" s="633"/>
      <c r="H21" s="634"/>
      <c r="I21" s="181"/>
    </row>
    <row r="22" ht="15" thickTop="1"/>
  </sheetData>
  <sheetProtection/>
  <mergeCells count="28">
    <mergeCell ref="C20:H20"/>
    <mergeCell ref="C21:H21"/>
    <mergeCell ref="B3:F3"/>
    <mergeCell ref="D8:D9"/>
    <mergeCell ref="D10:D11"/>
    <mergeCell ref="D12:D13"/>
    <mergeCell ref="B4:F4"/>
    <mergeCell ref="B7:B13"/>
    <mergeCell ref="D16:H16"/>
    <mergeCell ref="D17:H17"/>
    <mergeCell ref="C18:H18"/>
    <mergeCell ref="C19:H19"/>
    <mergeCell ref="C15:H15"/>
    <mergeCell ref="A6:A21"/>
    <mergeCell ref="C8:C13"/>
    <mergeCell ref="C16:C17"/>
    <mergeCell ref="B15:B17"/>
    <mergeCell ref="F12:H12"/>
    <mergeCell ref="F13:H13"/>
    <mergeCell ref="C14:H14"/>
    <mergeCell ref="A1:I1"/>
    <mergeCell ref="C7:H7"/>
    <mergeCell ref="F8:H8"/>
    <mergeCell ref="F9:H9"/>
    <mergeCell ref="F10:H10"/>
    <mergeCell ref="F11:H11"/>
    <mergeCell ref="B5:H5"/>
    <mergeCell ref="C6:G6"/>
  </mergeCells>
  <printOptions/>
  <pageMargins left="0.5118110236220472" right="0.5118110236220472" top="0.5511811023622047" bottom="0.35433070866141736" header="0.11811023622047245" footer="0.11811023622047245"/>
  <pageSetup fitToHeight="0" fitToWidth="1" horizontalDpi="600" verticalDpi="600" orientation="portrait" paperSize="9" scale="61" r:id="rId1"/>
  <headerFooter alignWithMargins="0">
    <oddHeader>&amp;C&amp;14&amp;A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G16"/>
  <sheetViews>
    <sheetView zoomScalePageLayoutView="0" workbookViewId="0" topLeftCell="A1">
      <selection activeCell="B6" sqref="B6"/>
    </sheetView>
  </sheetViews>
  <sheetFormatPr defaultColWidth="9.00390625" defaultRowHeight="13.5"/>
  <cols>
    <col min="1" max="1" width="9.50390625" style="137" customWidth="1"/>
    <col min="2" max="2" width="109.125" style="139" customWidth="1"/>
    <col min="3" max="16384" width="9.00390625" style="138" customWidth="1"/>
  </cols>
  <sheetData>
    <row r="2" spans="1:3" s="184" customFormat="1" ht="17.25">
      <c r="A2" s="642" t="s">
        <v>348</v>
      </c>
      <c r="B2" s="642"/>
      <c r="C2" s="642"/>
    </row>
    <row r="3" ht="18" thickBot="1"/>
    <row r="4" spans="1:3" s="137" customFormat="1" ht="36" customHeight="1" thickTop="1">
      <c r="A4" s="228" t="s">
        <v>298</v>
      </c>
      <c r="B4" s="229" t="s">
        <v>297</v>
      </c>
      <c r="C4" s="230" t="s">
        <v>54</v>
      </c>
    </row>
    <row r="5" spans="1:3" ht="78.75" customHeight="1">
      <c r="A5" s="231">
        <v>1</v>
      </c>
      <c r="B5" s="140" t="s">
        <v>292</v>
      </c>
      <c r="C5" s="232"/>
    </row>
    <row r="6" spans="1:3" ht="78.75" customHeight="1">
      <c r="A6" s="231">
        <v>2</v>
      </c>
      <c r="B6" s="140" t="s">
        <v>293</v>
      </c>
      <c r="C6" s="232"/>
    </row>
    <row r="7" spans="1:3" ht="78.75" customHeight="1">
      <c r="A7" s="231">
        <v>3</v>
      </c>
      <c r="B7" s="140" t="s">
        <v>294</v>
      </c>
      <c r="C7" s="232"/>
    </row>
    <row r="8" spans="1:3" ht="78.75" customHeight="1">
      <c r="A8" s="231">
        <v>4</v>
      </c>
      <c r="B8" s="140" t="s">
        <v>295</v>
      </c>
      <c r="C8" s="232"/>
    </row>
    <row r="9" spans="1:3" ht="78.75" customHeight="1" thickBot="1">
      <c r="A9" s="233">
        <v>5</v>
      </c>
      <c r="B9" s="234" t="s">
        <v>296</v>
      </c>
      <c r="C9" s="235"/>
    </row>
    <row r="10" ht="18" thickTop="1"/>
    <row r="11" spans="1:7" ht="18" customHeight="1" thickBot="1">
      <c r="A11" s="646" t="s">
        <v>304</v>
      </c>
      <c r="B11" s="647"/>
      <c r="C11" s="648"/>
      <c r="D11" s="649"/>
      <c r="E11" s="650"/>
      <c r="F11" s="649"/>
      <c r="G11" s="650"/>
    </row>
    <row r="12" spans="1:7" ht="31.5" customHeight="1" thickTop="1">
      <c r="A12" s="228" t="s">
        <v>302</v>
      </c>
      <c r="B12" s="643"/>
      <c r="C12" s="568"/>
      <c r="D12" s="650"/>
      <c r="E12" s="650"/>
      <c r="F12" s="650"/>
      <c r="G12" s="650"/>
    </row>
    <row r="13" spans="1:7" ht="31.5" customHeight="1" thickBot="1">
      <c r="A13" s="233" t="s">
        <v>303</v>
      </c>
      <c r="B13" s="644"/>
      <c r="C13" s="645"/>
      <c r="D13" s="650"/>
      <c r="E13" s="650"/>
      <c r="F13" s="650"/>
      <c r="G13" s="650"/>
    </row>
    <row r="14" spans="4:7" ht="18" customHeight="1" thickTop="1">
      <c r="D14" s="650"/>
      <c r="E14" s="650"/>
      <c r="F14" s="650"/>
      <c r="G14" s="650"/>
    </row>
    <row r="15" spans="4:7" ht="18" customHeight="1">
      <c r="D15" s="650"/>
      <c r="E15" s="650"/>
      <c r="F15" s="650"/>
      <c r="G15" s="650"/>
    </row>
    <row r="16" spans="4:7" ht="18" customHeight="1">
      <c r="D16" s="650"/>
      <c r="E16" s="650"/>
      <c r="F16" s="650"/>
      <c r="G16" s="650"/>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6">
    <mergeCell ref="A2:C2"/>
    <mergeCell ref="B12:C12"/>
    <mergeCell ref="B13:C13"/>
    <mergeCell ref="A11:C11"/>
    <mergeCell ref="D11:E16"/>
    <mergeCell ref="F11:G16"/>
  </mergeCells>
  <printOptions/>
  <pageMargins left="0.5118110236220472" right="0.5118110236220472" top="0.5511811023622047" bottom="0.35433070866141736" header="0.11811023622047245" footer="0.11811023622047245"/>
  <pageSetup fitToHeight="0" fitToWidth="1" horizontalDpi="600" verticalDpi="600" orientation="landscape" paperSize="9" r:id="rId1"/>
  <headerFooter alignWithMargins="0">
    <oddHeader>&amp;C&amp;14&amp;A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2018-05-22T11:55:36Z</cp:lastPrinted>
  <dcterms:created xsi:type="dcterms:W3CDTF">2010-09-10T01:33:39Z</dcterms:created>
  <dcterms:modified xsi:type="dcterms:W3CDTF">2023-04-05T02:04:50Z</dcterms:modified>
  <cp:category/>
  <cp:version/>
  <cp:contentType/>
  <cp:contentStatus/>
</cp:coreProperties>
</file>