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CEDE2F57-4263-4D4C-BE80-483D42918CC6}"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<sst xmlns="http://schemas.openxmlformats.org/spreadsheetml/2006/main" count="2976" uniqueCount="1049">
  <si>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</si>
  <si>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</si>
  <si>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</si>
  <si>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</si>
  <si>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</si>
  <si>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</si>
  <si>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</si>
  <si>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</si>
  <si>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</si>
  <si>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</si>
  <si>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</si>
  <si>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</si>
  <si>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</si>
  <si>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</si>
  <si>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</si>
  <si>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</si>
  <si>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</si>
  <si>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</si>
  <si>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</si>
  <si>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</si>
  <si>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</si>
  <si>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</si>
  <si>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</si>
  <si>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</si>
  <si>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</si>
  <si>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</si>
  <si>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</si>
  <si>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</si>
  <si>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</si>
  <si>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</si>
  <si>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</si>
  <si>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</si>
  <si>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</si>
  <si>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</si>
  <si>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</si>
  <si>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</si>
  <si>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</si>
  <si>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</si>
  <si>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</si>
  <si>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</si>
  <si>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</si>
  <si>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</si>
  <si>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</si>
  <si>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</si>
  <si>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</si>
  <si>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</si>
  <si>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</si>
  <si>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</si>
  <si>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</si>
  <si>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</si>
  <si>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</si>
  <si>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</si>
  <si>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</si>
  <si>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</si>
  <si>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</si>
  <si>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</si>
  <si>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</si>
  <si>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</si>
  <si>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</si>
  <si>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</si>
  <si>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</si>
  <si>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</si>
  <si>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</si>
  <si>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</si>
  <si>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</si>
  <si>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</si>
  <si>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</si>
  <si>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</si>
  <si>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</si>
  <si>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</si>
  <si>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</si>
  <si>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</si>
  <si>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</si>
  <si>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</si>
  <si>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</si>
  <si>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</si>
  <si>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</si>
  <si>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</si>
  <si>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</si>
  <si>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</si>
  <si>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</si>
  <si>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</si>
  <si>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</si>
  <si>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</si>
  <si>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</si>
  <si>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</si>
  <si>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</si>
  <si>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</si>
  <si>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</si>
  <si>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</si>
  <si>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</si>
  <si>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</si>
  <si>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</si>
  <si>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</si>
  <si>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</si>
  <si>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</si>
  <si>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</si>
  <si>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</si>
  <si>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</si>
  <si>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</si>
  <si>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</si>
  <si>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</si>
  <si>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</si>
  <si>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</si>
  <si>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</si>
  <si>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</si>
  <si>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</si>
  <si>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</si>
  <si>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</si>
  <si>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</si>
  <si>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</si>
  <si>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</si>
  <si>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</si>
  <si>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</si>
  <si>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</si>
  <si>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</si>
  <si>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</si>
  <si>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</si>
  <si>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</si>
  <si>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</si>
  <si>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</si>
  <si>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</si>
  <si>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</si>
  <si>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</si>
  <si>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</si>
  <si>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</si>
  <si>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</si>
  <si>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</si>
  <si>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</si>
  <si>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</si>
  <si>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</si>
  <si>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</si>
  <si>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</si>
  <si>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</si>
  <si>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</si>
  <si>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</si>
  <si>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</si>
  <si>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</si>
  <si>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</si>
  <si>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</si>
  <si>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</si>
  <si>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</si>
  <si>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</si>
  <si>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</si>
  <si>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</si>
  <si>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</si>
  <si>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</si>
  <si>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</si>
  <si>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</si>
  <si>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</si>
  <si>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</si>
  <si>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</si>
  <si>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</si>
  <si>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</si>
  <si>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</si>
  <si>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</si>
  <si>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</si>
  <si>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</si>
  <si>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</si>
  <si>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</si>
  <si>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</si>
  <si>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</si>
  <si>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</si>
  <si>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</si>
  <si>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</si>
  <si>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</si>
  <si>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</si>
  <si>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</si>
  <si>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</si>
  <si>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</si>
  <si>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</si>
  <si>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</si>
  <si>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</si>
  <si>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</si>
  <si>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</si>
  <si>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</si>
  <si>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</si>
  <si>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</si>
  <si>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</si>
  <si>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</si>
  <si>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</si>
  <si>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</si>
  <si>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</si>
  <si>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</si>
  <si>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</si>
  <si>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</si>
  <si>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</si>
  <si>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</si>
  <si>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</si>
  <si>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</si>
  <si>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</si>
  <si>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</si>
  <si>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</si>
  <si>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</si>
  <si>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</si>
  <si>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</si>
  <si>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</si>
  <si>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</si>
  <si>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</si>
  <si>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</si>
  <si>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</si>
  <si>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</si>
  <si>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</si>
  <si>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</si>
  <si>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</si>
  <si>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</si>
  <si>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</si>
  <si>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</si>
  <si>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</si>
  <si>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</si>
  <si>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</si>
  <si>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</si>
  <si>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</si>
  <si>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</si>
  <si>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</si>
  <si>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</si>
  <si>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</si>
  <si>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</si>
  <si>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</si>
  <si>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</si>
  <si>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</si>
  <si>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</si>
  <si>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</si>
  <si>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</si>
  <si>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</si>
  <si>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</si>
  <si>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</si>
  <si>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</si>
  <si>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</si>
  <si>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</si>
  <si>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</si>
  <si>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</si>
  <si>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</si>
  <si>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</si>
  <si>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</si>
  <si>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</si>
  <si>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</si>
  <si>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</si>
  <si>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</si>
  <si>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</si>
  <si>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</si>
  <si>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</si>
  <si>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</si>
  <si>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</si>
  <si>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</si>
  <si>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</si>
  <si>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</si>
  <si>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</si>
  <si>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</si>
  <si>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</si>
  <si>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</si>
  <si>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</si>
  <si>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</si>
  <si>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</si>
  <si>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</si>
  <si>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</si>
  <si>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</si>
  <si>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</si>
  <si>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</si>
  <si>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</si>
  <si>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</si>
  <si>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</si>
  <si>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</si>
  <si>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</si>
  <si>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</si>
  <si>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</si>
  <si>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</si>
  <si>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</si>
  <si>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</si>
  <si>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</si>
  <si>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</si>
  <si>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</si>
  <si>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</si>
  <si>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</si>
  <si>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</si>
  <si>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</si>
  <si>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</si>
  <si>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</si>
  <si>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</si>
  <si>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</si>
  <si>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</si>
  <si>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</si>
  <si>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</si>
  <si>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</si>
  <si>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</si>
  <si>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</si>
  <si>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</si>
  <si>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</si>
  <si>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</si>
  <si>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</si>
  <si>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</si>
  <si>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</si>
  <si>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</si>
  <si>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</si>
  <si>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</si>
  <si>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</si>
  <si>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</si>
  <si>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</si>
  <si>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</si>
  <si>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</si>
  <si>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</si>
  <si>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</si>
  <si>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</si>
  <si>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</si>
  <si>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</si>
  <si>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</si>
  <si>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</si>
  <si>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</si>
  <si>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</si>
  <si>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</si>
  <si>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</si>
  <si>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</si>
  <si>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</si>
  <si>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</si>
  <si>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</si>
  <si>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</si>
  <si>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</si>
  <si>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</si>
  <si>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</si>
  <si>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</si>
  <si>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</si>
  <si>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</si>
  <si>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</si>
  <si>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</si>
  <si>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</si>
  <si>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</si>
  <si>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</si>
  <si>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</si>
  <si>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</si>
  <si>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</si>
  <si>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</si>
  <si>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</si>
  <si>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</si>
  <si>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</si>
  <si>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</si>
  <si>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</si>
  <si>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</si>
  <si>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</si>
  <si>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</si>
  <si>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</si>
  <si>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</si>
  <si>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</si>
  <si>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</si>
  <si>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</si>
  <si>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</si>
  <si>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</si>
  <si>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</si>
  <si>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</si>
  <si>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</si>
  <si>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</si>
  <si>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</si>
  <si>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</si>
  <si>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</si>
  <si>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</si>
  <si>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</si>
  <si>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</si>
  <si>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</si>
  <si>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</si>
  <si>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</si>
  <si>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</si>
  <si>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</si>
  <si>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</si>
  <si>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</si>
  <si>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</si>
  <si>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</si>
  <si>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</si>
  <si>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</si>
  <si>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</si>
  <si>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</si>
  <si>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</si>
  <si>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</si>
  <si>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</si>
  <si>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</si>
  <si>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</si>
  <si>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</si>
  <si>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</si>
  <si>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</si>
  <si>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</si>
  <si>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</si>
  <si>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</si>
  <si>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</si>
  <si>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</si>
  <si>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</si>
  <si>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</si>
  <si>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</si>
  <si>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</si>
  <si>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</si>
  <si>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</si>
  <si>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</si>
  <si>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</si>
  <si>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</si>
  <si>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</si>
  <si>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</si>
  <si>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</si>
  <si>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</si>
  <si>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</si>
  <si>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</si>
  <si>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</si>
  <si>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</si>
  <si>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</si>
  <si>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</si>
  <si>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</si>
  <si>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</si>
  <si>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</si>
  <si>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</si>
  <si>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</si>
  <si>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</si>
  <si>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</si>
  <si>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</si>
  <si>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</si>
  <si>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</si>
  <si>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</si>
  <si>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</si>
  <si>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</si>
  <si>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</si>
  <si>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</si>
  <si>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</si>
  <si>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</si>
  <si>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</si>
  <si>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</si>
  <si>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</si>
  <si>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</si>
  <si>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</si>
  <si>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</si>
  <si>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</si>
  <si>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</si>
  <si>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</si>
  <si>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</si>
  <si>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</si>
  <si>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</si>
  <si>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</si>
  <si>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</si>
  <si>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</si>
  <si>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</si>
  <si>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</si>
  <si>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</si>
  <si>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</si>
  <si>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</si>
  <si>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</si>
  <si>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</si>
  <si>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</si>
  <si>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</si>
  <si>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</si>
  <si>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</si>
  <si>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</si>
  <si>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</si>
  <si>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</si>
  <si>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</si>
  <si>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</si>
  <si>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</si>
  <si>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</si>
  <si>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</si>
  <si>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</si>
  <si>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</si>
  <si>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</si>
  <si>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</si>
  <si>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</si>
  <si>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</si>
  <si>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</si>
  <si>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</si>
  <si>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</si>
  <si>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</si>
  <si>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</si>
  <si>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</si>
  <si>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</si>
  <si>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</si>
  <si>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</si>
  <si>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</si>
  <si>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</si>
  <si>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</si>
  <si>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</si>
  <si>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</si>
  <si>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</si>
  <si>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</si>
  <si>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</si>
  <si>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</si>
  <si>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</si>
  <si>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</si>
  <si>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</si>
  <si>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</si>
  <si>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</si>
  <si>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</si>
  <si>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</si>
  <si>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</si>
  <si>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</si>
  <si>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</si>
  <si>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</si>
  <si>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</si>
  <si>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</si>
  <si>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</si>
  <si>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</si>
  <si>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</si>
  <si>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</si>
  <si>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</si>
  <si>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</si>
  <si>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</si>
  <si>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</si>
  <si>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</si>
  <si>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</si>
  <si>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</si>
  <si>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</si>
  <si>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</si>
  <si>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</si>
  <si>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</si>
  <si>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</si>
  <si>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</si>
  <si>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</si>
  <si>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</si>
  <si>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</si>
  <si>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</si>
  <si>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</si>
  <si>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</si>
  <si>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</si>
  <si>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</si>
  <si>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</si>
  <si>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</si>
  <si>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</si>
  <si>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</si>
  <si>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</si>
  <si>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</si>
  <si>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</si>
  <si>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</si>
  <si>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</si>
  <si>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</si>
  <si>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</si>
  <si>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</si>
  <si>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</si>
  <si>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</si>
  <si>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</si>
  <si>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</si>
  <si>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</si>
  <si>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</si>
  <si>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</si>
  <si>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</si>
  <si>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</si>
  <si>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</si>
  <si>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</si>
  <si>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</si>
  <si>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</si>
  <si>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</si>
  <si>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</si>
  <si>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</si>
  <si>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</si>
  <si>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</si>
  <si>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</si>
  <si>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</si>
  <si>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</si>
  <si>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</si>
  <si>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</si>
  <si>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</si>
  <si>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</si>
  <si>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</si>
  <si>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</si>
  <si>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</si>
  <si>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</si>
  <si>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</si>
  <si>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</si>
  <si>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</si>
  <si>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</si>
  <si>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</si>
  <si>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</si>
  <si>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</si>
  <si>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</si>
  <si>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</si>
  <si>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</si>
  <si>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</si>
  <si>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</si>
  <si>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</si>
  <si>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</si>
  <si>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</si>
  <si>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</si>
  <si>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</si>
  <si>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</si>
  <si>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</si>
  <si>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</si>
  <si>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</si>
  <si>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</si>
  <si>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</si>
  <si>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</si>
  <si>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</si>
  <si>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</si>
  <si>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</si>
  <si>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</si>
  <si>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</si>
  <si>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</si>
  <si>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</si>
  <si>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</si>
  <si>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</si>
  <si>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</si>
  <si>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</si>
  <si>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</si>
  <si>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</si>
  <si>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</si>
  <si>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</si>
  <si>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</si>
  <si>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</si>
  <si>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</si>
  <si>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</si>
  <si>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</si>
  <si>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</si>
  <si>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</si>
  <si>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</si>
  <si>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</si>
  <si>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</si>
  <si>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</si>
  <si>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</si>
  <si>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</si>
  <si>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</si>
  <si>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</si>
  <si>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</si>
  <si>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</si>
  <si>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</si>
  <si>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</si>
  <si>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</si>
  <si>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</si>
  <si>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</si>
  <si>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</si>
  <si>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</si>
  <si>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</si>
  <si>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</si>
  <si>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</si>
  <si>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</si>
  <si>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</si>
  <si>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</si>
  <si>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</si>
  <si>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</si>
  <si>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</si>
  <si>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</si>
  <si>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</si>
  <si>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</si>
  <si>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</si>
  <si>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</si>
  <si>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</si>
  <si>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</si>
  <si>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</si>
  <si>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</si>
  <si>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</si>
  <si>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</si>
  <si>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</si>
  <si>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</si>
  <si>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</si>
  <si>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</si>
  <si>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</si>
  <si>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</si>
  <si>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</si>
  <si>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</si>
  <si>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</si>
  <si>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</si>
  <si>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</si>
  <si>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</si>
  <si>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</si>
  <si>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</si>
  <si>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</si>
  <si>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</si>
  <si>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</si>
  <si>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</si>
  <si>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</si>
  <si>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</si>
  <si>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</si>
  <si>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</si>
  <si>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</si>
  <si>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</si>
  <si>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</si>
  <si>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</si>
  <si>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</si>
  <si>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</si>
  <si>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</si>
  <si>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</si>
  <si>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</si>
  <si>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</si>
  <si>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</si>
  <si>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</si>
  <si>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</si>
  <si>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</si>
  <si>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</si>
  <si>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</si>
  <si>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</si>
  <si>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</si>
  <si>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</si>
  <si>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</si>
  <si>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</si>
  <si>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</si>
  <si>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</si>
  <si>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</si>
  <si>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</si>
  <si>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</si>
  <si>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</si>
  <si>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</si>
  <si>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</si>
  <si>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</si>
  <si>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</si>
  <si>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</si>
  <si>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</si>
  <si>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</si>
  <si>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</si>
  <si>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</si>
  <si>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</si>
  <si>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</si>
  <si>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</si>
  <si>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</si>
  <si>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</si>
  <si>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</si>
  <si>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</si>
  <si>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</si>
  <si>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</si>
  <si>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</si>
  <si>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</si>
  <si>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</si>
  <si>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</si>
  <si>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</si>
  <si>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</si>
  <si>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</si>
  <si>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</si>
  <si>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</si>
  <si>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</si>
  <si>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</si>
  <si>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</si>
  <si>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</si>
  <si>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</si>
  <si>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</si>
  <si>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</si>
  <si>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</si>
  <si>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</si>
  <si>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</si>
  <si>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</si>
  <si>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</si>
  <si>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</si>
  <si>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</si>
  <si>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</si>
  <si>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</si>
  <si>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</si>
  <si>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</si>
  <si>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</si>
  <si>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</si>
  <si>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</si>
  <si>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</si>
  <si>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</si>
  <si>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</si>
  <si>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</si>
  <si>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</si>
  <si>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</si>
  <si>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</si>
  <si>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</si>
  <si>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</si>
  <si>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</si>
  <si>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</si>
  <si>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</si>
  <si>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</si>
  <si>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</si>
  <si>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</si>
  <si>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</si>
  <si>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</si>
  <si>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</si>
  <si>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</si>
  <si>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</si>
  <si>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</si>
  <si>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</si>
  <si>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</si>
  <si>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</si>
  <si>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</si>
  <si>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</si>
  <si>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</si>
  <si>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</si>
  <si>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</si>
  <si>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</si>
  <si>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</si>
  <si>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</si>
  <si>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</si>
  <si>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</si>
  <si>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</si>
  <si>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</si>
  <si>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</si>
  <si>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</si>
  <si>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</si>
  <si>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</si>
  <si>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</si>
  <si>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</si>
  <si>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</si>
  <si>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</si>
  <si>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</si>
  <si>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</si>
  <si>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</si>
  <si>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</si>
  <si>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</si>
  <si>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</si>
  <si>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</si>
  <si>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</si>
  <si>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</si>
  <si>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</si>
  <si>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</si>
  <si>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</si>
  <si>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</si>
  <si>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</si>
  <si>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</si>
  <si>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</si>
  <si>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</si>
  <si>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</si>
  <si>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</si>
  <si>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</si>
  <si>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</si>
  <si>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</si>
  <si>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</si>
  <si>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</si>
  <si>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</si>
  <si>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</si>
  <si>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</si>
  <si>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</si>
  <si>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</si>
  <si>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</si>
  <si>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</si>
  <si>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</si>
  <si>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</si>
  <si>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</si>
  <si>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</si>
  <si>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</si>
  <si>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</si>
  <si>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</si>
  <si>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</si>
  <si>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</si>
  <si>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</si>
  <si>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</si>
  <si>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</si>
  <si>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</si>
  <si>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</si>
  <si>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</si>
  <si>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</si>
  <si>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</si>
  <si>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</si>
  <si>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</si>
  <si>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</si>
  <si>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</si>
  <si>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</si>
  <si>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</si>
  <si>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</si>
  <si>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</si>
  <si>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</si>
  <si>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</si>
  <si>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</si>
  <si>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</si>
  <si>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</si>
  <si>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</si>
  <si>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</si>
  <si>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</si>
  <si>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</si>
  <si>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</si>
  <si>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</si>
  <si>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</si>
  <si>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</si>
  <si>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</si>
  <si>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</si>
  <si>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</si>
  <si>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</si>
  <si>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</si>
  <si>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</si>
  <si>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</si>
  <si>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</si>
  <si>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</si>
  <si>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</si>
  <si>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</si>
  <si>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</si>
  <si>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</si>
  <si>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</si>
  <si>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</si>
  <si>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</si>
  <si>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</si>
  <si>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</si>
  <si>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</si>
  <si>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</si>
  <si>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</si>
  <si>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</si>
  <si>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</si>
  <si>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</si>
  <si>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</si>
  <si>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</si>
  <si>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</si>
  <si>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</si>
  <si>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</si>
  <si>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</si>
  <si>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</si>
  <si>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</si>
  <si>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</si>
  <si>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</si>
  <si>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</si>
  <si>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</si>
  <si>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</si>
  <si>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</si>
  <si>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</si>
  <si>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</si>
  <si>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</si>
  <si>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</si>
  <si>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</si>
  <si>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</si>
  <si>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</si>
  <si>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</si>
  <si>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</si>
  <si>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</si>
  <si>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</si>
  <si>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</si>
  <si>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</si>
  <si>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</si>
  <si>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</si>
  <si>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</si>
  <si>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</si>
  <si>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</si>
  <si>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</si>
  <si>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</si>
  <si>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</si>
  <si>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</si>
  <si>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</si>
  <si>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</si>
  <si>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</si>
  <si>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</si>
  <si>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</si>
  <si>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</si>
  <si>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</si>
  <si>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</si>
  <si>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</si>
  <si>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</si>
  <si>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</si>
  <si>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</si>
  <si>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</si>
  <si>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</si>
  <si>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</si>
  <si>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</si>
  <si>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</si>
  <si>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</si>
  <si>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</si>
  <si>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</si>
  <si>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</si>
  <si>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</si>
  <si>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</si>
  <si>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</si>
  <si>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</si>
  <si>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</si>
  <si>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</si>
  <si>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</si>
  <si>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</si>
  <si>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</si>
  <si>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</si>
  <si>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</si>
  <si>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</si>
  <si>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</si>
  <si>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</si>
  <si>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</si>
  <si>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</si>
  <si>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</si>
  <si>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</si>
  <si>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</si>
  <si>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</si>
  <si>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</si>
  <si>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</si>
  <si>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</si>
  <si>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</si>
  <si>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</si>
  <si>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</si>
  <si>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</si>
  <si>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</si>
  <si>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</si>
  <si>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</si>
  <si>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</si>
  <si>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</si>
  <si>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</si>
  <si>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</si>
  <si>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</si>
  <si>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</si>
  <si>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</si>
  <si>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</si>
  <si>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</si>
  <si>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</si>
  <si>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</si>
  <si>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</si>
  <si>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</si>
  <si>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</si>
  <si>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</si>
  <si>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</si>
  <si>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</si>
  <si>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</si>
  <si>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</si>
  <si>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</si>
  <si>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</si>
  <si>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</si>
  <si>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</si>
  <si>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</si>
  <si>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</si>
  <si>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</si>
  <si>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</si>
  <si>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</si>
  <si>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</si>
  <si>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</si>
  <si>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</si>
  <si>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</si>
  <si>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</si>
  <si>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</si>
  <si>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</si>
  <si>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</si>
  <si>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</si>
  <si>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</si>
  <si>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</si>
  <si>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</si>
  <si>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</si>
  <si>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</si>
  <si>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</si>
  <si>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</si>
  <si>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</si>
  <si>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</si>
  <si>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</si>
  <si>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</si>
  <si>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</si>
  <si>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</si>
  <si>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</si>
  <si>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</si>
  <si>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</si>
  <si>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</si>
  <si>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</si>
  <si>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</si>
  <si>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</si>
  <si>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</si>
  <si>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</si>
  <si>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</si>
  <si>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</si>
  <si>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</si>
  <si>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</si>
  <si>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</si>
  <si>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</si>
  <si>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</si>
  <si>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</si>
  <si>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</si>
  <si>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</si>
  <si>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</si>
  <si>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</si>
  <si>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</si>
  <si>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</si>
  <si>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</si>
  <si>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</si>
  <si>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</si>
  <si>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</si>
  <si>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</si>
  <si>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金子病院</t>
    <phoneticPr fontId="3"/>
  </si>
  <si>
    <t>〒896-0055 いちき串木野市照島６００２</t>
    <phoneticPr fontId="3"/>
  </si>
  <si>
    <t>〇</t>
  </si>
  <si>
    <t>医療法人</t>
  </si>
  <si>
    <t>複数の診療科で活用</t>
  </si>
  <si>
    <t>内科</t>
  </si>
  <si>
    <t>乳腺外科</t>
  </si>
  <si>
    <t>消化器外科（胃腸外科）</t>
  </si>
  <si>
    <t>ＤＰＣ病院ではない</t>
  </si>
  <si>
    <t>看護必要度Ⅰ</t>
    <phoneticPr fontId="3"/>
  </si>
  <si>
    <t>A</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</si>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</sst>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304"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1047</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1047</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1047</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1047</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1047</v>
      </c>
    </row>
    <row r="90" spans="1:22" s="21" customFormat="1">
      <c r="A90" s="243"/>
      <c r="B90" s="1"/>
      <c r="C90" s="3"/>
      <c r="D90" s="3"/>
      <c r="E90" s="3"/>
      <c r="F90" s="3"/>
      <c r="G90" s="3"/>
      <c r="H90" s="286"/>
      <c r="I90" s="67" t="s">
        <v>36</v>
      </c>
      <c r="J90" s="68"/>
      <c r="K90" s="69"/>
      <c r="L90" s="262" t="s">
        <v>1048</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1047</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1048</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44</v>
      </c>
      <c r="K99" s="237" t="str">
        <f>IF(OR(COUNTIF(L99:L99,"未確認")&gt;0,COUNTIF(L99:L99,"~*")&gt;0),"※","")</f>
        <v/>
      </c>
      <c r="L99" s="258">
        <v>44</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44</v>
      </c>
      <c r="K101" s="237" t="str">
        <f>IF(OR(COUNTIF(L101:L101,"未確認")&gt;0,COUNTIF(L101:L101,"~*")&gt;0),"※","")</f>
        <v/>
      </c>
      <c r="L101" s="258">
        <v>44</v>
      </c>
    </row>
    <row r="102" spans="1:22" s="83" customFormat="1" ht="34.5" customHeight="1">
      <c r="A102" s="244" t="s">
        <v>610</v>
      </c>
      <c r="B102" s="84"/>
      <c r="C102" s="376"/>
      <c r="D102" s="378"/>
      <c r="E102" s="316" t="s">
        <v>612</v>
      </c>
      <c r="F102" s="317"/>
      <c r="G102" s="317"/>
      <c r="H102" s="318"/>
      <c r="I102" s="419"/>
      <c r="J102" s="256">
        <f t="shared" si="0"/>
        <v>44</v>
      </c>
      <c r="K102" s="237" t="str">
        <f t="shared" ref="K102:K111" si="1">IF(OR(COUNTIF(L101:L101,"未確認")&gt;0,COUNTIF(L101:L101,"~*")&gt;0),"※","")</f>
        <v/>
      </c>
      <c r="L102" s="258">
        <v>44</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1047</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1048</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1044</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1047</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1048</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561</v>
      </c>
    </row>
    <row r="132" spans="1:22" s="83" customFormat="1" ht="34.5" customHeight="1">
      <c r="A132" s="244" t="s">
        <v>621</v>
      </c>
      <c r="B132" s="84"/>
      <c r="C132" s="294"/>
      <c r="D132" s="296"/>
      <c r="E132" s="319" t="s">
        <v>58</v>
      </c>
      <c r="F132" s="320"/>
      <c r="G132" s="320"/>
      <c r="H132" s="321"/>
      <c r="I132" s="388"/>
      <c r="J132" s="101"/>
      <c r="K132" s="102"/>
      <c r="L132" s="82">
        <v>44</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1047</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1048</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108</v>
      </c>
      <c r="K151" s="264" t="str">
        <f t="shared" si="3"/>
        <v/>
      </c>
      <c r="L151" s="117">
        <v>108</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13</v>
      </c>
      <c r="K220" s="264" t="str">
        <f t="shared" si="7"/>
        <v/>
      </c>
      <c r="L220" s="117">
        <v>13</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1047</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1048</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1045</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1047</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1048</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1047</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1048</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1047</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1048</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1047</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1048</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4</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3.9</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27</v>
      </c>
      <c r="K269" s="81" t="str">
        <f t="shared" si="8"/>
        <v/>
      </c>
      <c r="L269" s="147">
        <v>27</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2</v>
      </c>
      <c r="K271" s="81" t="str">
        <f t="shared" si="8"/>
        <v/>
      </c>
      <c r="L271" s="147">
        <v>2</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2</v>
      </c>
      <c r="K273" s="81" t="str">
        <f t="shared" si="8"/>
        <v/>
      </c>
      <c r="L273" s="147">
        <v>2</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2</v>
      </c>
      <c r="K283" s="81" t="str">
        <f t="shared" si="8"/>
        <v/>
      </c>
      <c r="L283" s="147">
        <v>2</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2</v>
      </c>
      <c r="K285" s="81" t="str">
        <f t="shared" si="8"/>
        <v/>
      </c>
      <c r="L285" s="141"/>
    </row>
    <row r="286" spans="1:12" s="83" customFormat="1" ht="34.5" customHeight="1">
      <c r="A286" s="244" t="s">
        <v>733</v>
      </c>
      <c r="B286" s="84"/>
      <c r="C286" s="373"/>
      <c r="D286" s="373"/>
      <c r="E286" s="373"/>
      <c r="F286" s="373"/>
      <c r="G286" s="370" t="s">
        <v>148</v>
      </c>
      <c r="H286" s="370"/>
      <c r="I286" s="403"/>
      <c r="J286" s="266">
        <v>0.7</v>
      </c>
      <c r="K286" s="81" t="str">
        <f t="shared" si="8"/>
        <v/>
      </c>
      <c r="L286" s="144"/>
    </row>
    <row r="287" spans="1:12" s="83" customFormat="1" ht="34.5" customHeight="1">
      <c r="A287" s="244" t="s">
        <v>734</v>
      </c>
      <c r="B287" s="84"/>
      <c r="C287" s="370" t="s">
        <v>159</v>
      </c>
      <c r="D287" s="373"/>
      <c r="E287" s="373"/>
      <c r="F287" s="373"/>
      <c r="G287" s="370" t="s">
        <v>146</v>
      </c>
      <c r="H287" s="370"/>
      <c r="I287" s="403"/>
      <c r="J287" s="266">
        <v>1</v>
      </c>
      <c r="K287" s="81" t="str">
        <f t="shared" si="8"/>
        <v/>
      </c>
      <c r="L287" s="141"/>
    </row>
    <row r="288" spans="1:12" s="83" customFormat="1" ht="34.5" customHeight="1">
      <c r="A288" s="244" t="s">
        <v>734</v>
      </c>
      <c r="B288" s="84"/>
      <c r="C288" s="373"/>
      <c r="D288" s="373"/>
      <c r="E288" s="373"/>
      <c r="F288" s="373"/>
      <c r="G288" s="370" t="s">
        <v>148</v>
      </c>
      <c r="H288" s="370"/>
      <c r="I288" s="403"/>
      <c r="J288" s="266">
        <v>0.8</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2</v>
      </c>
      <c r="K291" s="81" t="str">
        <f t="shared" si="8"/>
        <v/>
      </c>
      <c r="L291" s="147">
        <v>2</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7</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2.7</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1</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1</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1047</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1048</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1047</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1048</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1047</v>
      </c>
    </row>
    <row r="368" spans="1:22" s="118" customFormat="1" ht="20.25" customHeight="1">
      <c r="A368" s="243"/>
      <c r="B368" s="1"/>
      <c r="C368" s="3"/>
      <c r="D368" s="3"/>
      <c r="E368" s="3"/>
      <c r="F368" s="3"/>
      <c r="G368" s="3"/>
      <c r="H368" s="286"/>
      <c r="I368" s="67" t="s">
        <v>36</v>
      </c>
      <c r="J368" s="170"/>
      <c r="K368" s="79"/>
      <c r="L368" s="137" t="s">
        <v>1048</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1047</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1048</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1285</v>
      </c>
      <c r="K392" s="81" t="str">
        <f t="shared" ref="K392:K397" si="11">IF(OR(COUNTIF(L392:L392,"未確認")&gt;0,COUNTIF(L392:L392,"~*")&gt;0),"※","")</f>
        <v/>
      </c>
      <c r="L392" s="147">
        <v>1285</v>
      </c>
    </row>
    <row r="393" spans="1:22" s="83" customFormat="1" ht="34.5" customHeight="1">
      <c r="A393" s="249" t="s">
        <v>773</v>
      </c>
      <c r="B393" s="84"/>
      <c r="C393" s="369"/>
      <c r="D393" s="379"/>
      <c r="E393" s="319" t="s">
        <v>224</v>
      </c>
      <c r="F393" s="320"/>
      <c r="G393" s="320"/>
      <c r="H393" s="321"/>
      <c r="I393" s="342"/>
      <c r="J393" s="140">
        <f t="shared" si="10"/>
        <v>804</v>
      </c>
      <c r="K393" s="81" t="str">
        <f t="shared" si="11"/>
        <v/>
      </c>
      <c r="L393" s="147">
        <v>804</v>
      </c>
    </row>
    <row r="394" spans="1:22" s="83" customFormat="1" ht="34.5" customHeight="1">
      <c r="A394" s="250" t="s">
        <v>774</v>
      </c>
      <c r="B394" s="84"/>
      <c r="C394" s="369"/>
      <c r="D394" s="380"/>
      <c r="E394" s="319" t="s">
        <v>225</v>
      </c>
      <c r="F394" s="320"/>
      <c r="G394" s="320"/>
      <c r="H394" s="321"/>
      <c r="I394" s="342"/>
      <c r="J394" s="140">
        <f t="shared" si="10"/>
        <v>481</v>
      </c>
      <c r="K394" s="81" t="str">
        <f t="shared" si="11"/>
        <v/>
      </c>
      <c r="L394" s="147">
        <v>481</v>
      </c>
    </row>
    <row r="395" spans="1:22" s="83" customFormat="1" ht="34.5" customHeight="1">
      <c r="A395" s="250" t="s">
        <v>775</v>
      </c>
      <c r="B395" s="84"/>
      <c r="C395" s="369"/>
      <c r="D395" s="381"/>
      <c r="E395" s="319" t="s">
        <v>226</v>
      </c>
      <c r="F395" s="320"/>
      <c r="G395" s="320"/>
      <c r="H395" s="321"/>
      <c r="I395" s="342"/>
      <c r="J395" s="140">
        <f t="shared" si="10"/>
        <v>0</v>
      </c>
      <c r="K395" s="81" t="str">
        <f t="shared" si="11"/>
        <v/>
      </c>
      <c r="L395" s="147">
        <v>0</v>
      </c>
    </row>
    <row r="396" spans="1:22" s="83" customFormat="1" ht="34.5" customHeight="1">
      <c r="A396" s="250" t="s">
        <v>776</v>
      </c>
      <c r="B396" s="1"/>
      <c r="C396" s="369"/>
      <c r="D396" s="319" t="s">
        <v>227</v>
      </c>
      <c r="E396" s="320"/>
      <c r="F396" s="320"/>
      <c r="G396" s="320"/>
      <c r="H396" s="321"/>
      <c r="I396" s="342"/>
      <c r="J396" s="140">
        <f t="shared" si="10"/>
        <v>14900</v>
      </c>
      <c r="K396" s="81" t="str">
        <f t="shared" si="11"/>
        <v/>
      </c>
      <c r="L396" s="147">
        <v>14900</v>
      </c>
    </row>
    <row r="397" spans="1:22" s="83" customFormat="1" ht="34.5" customHeight="1">
      <c r="A397" s="250" t="s">
        <v>777</v>
      </c>
      <c r="B397" s="119"/>
      <c r="C397" s="369"/>
      <c r="D397" s="319" t="s">
        <v>228</v>
      </c>
      <c r="E397" s="320"/>
      <c r="F397" s="320"/>
      <c r="G397" s="320"/>
      <c r="H397" s="321"/>
      <c r="I397" s="343"/>
      <c r="J397" s="140">
        <f t="shared" si="10"/>
        <v>1279</v>
      </c>
      <c r="K397" s="81" t="str">
        <f t="shared" si="11"/>
        <v/>
      </c>
      <c r="L397" s="147">
        <v>1279</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1047</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1048</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1285</v>
      </c>
      <c r="K405" s="81" t="str">
        <f t="shared" ref="K405:K422" si="13">IF(OR(COUNTIF(L405:L405,"未確認")&gt;0,COUNTIF(L405:L405,"~*")&gt;0),"※","")</f>
        <v/>
      </c>
      <c r="L405" s="147">
        <v>1285</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1212</v>
      </c>
      <c r="K407" s="81" t="str">
        <f t="shared" si="13"/>
        <v/>
      </c>
      <c r="L407" s="147">
        <v>1212</v>
      </c>
    </row>
    <row r="408" spans="1:22" s="83" customFormat="1" ht="34.5" customHeight="1">
      <c r="A408" s="251" t="s">
        <v>781</v>
      </c>
      <c r="B408" s="119"/>
      <c r="C408" s="368"/>
      <c r="D408" s="368"/>
      <c r="E408" s="319" t="s">
        <v>236</v>
      </c>
      <c r="F408" s="320"/>
      <c r="G408" s="320"/>
      <c r="H408" s="321"/>
      <c r="I408" s="360"/>
      <c r="J408" s="140">
        <f t="shared" si="12"/>
        <v>68</v>
      </c>
      <c r="K408" s="81" t="str">
        <f t="shared" si="13"/>
        <v/>
      </c>
      <c r="L408" s="147">
        <v>68</v>
      </c>
    </row>
    <row r="409" spans="1:22" s="83" customFormat="1" ht="34.5" customHeight="1">
      <c r="A409" s="251" t="s">
        <v>782</v>
      </c>
      <c r="B409" s="119"/>
      <c r="C409" s="368"/>
      <c r="D409" s="368"/>
      <c r="E409" s="316" t="s">
        <v>989</v>
      </c>
      <c r="F409" s="317"/>
      <c r="G409" s="317"/>
      <c r="H409" s="318"/>
      <c r="I409" s="360"/>
      <c r="J409" s="140">
        <f t="shared" si="12"/>
        <v>5</v>
      </c>
      <c r="K409" s="81" t="str">
        <f t="shared" si="13"/>
        <v/>
      </c>
      <c r="L409" s="147">
        <v>5</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1279</v>
      </c>
      <c r="K413" s="81" t="str">
        <f t="shared" si="13"/>
        <v/>
      </c>
      <c r="L413" s="147">
        <v>1279</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1178</v>
      </c>
      <c r="K415" s="81" t="str">
        <f t="shared" si="13"/>
        <v/>
      </c>
      <c r="L415" s="147">
        <v>1178</v>
      </c>
    </row>
    <row r="416" spans="1:22" s="83" customFormat="1" ht="34.5" customHeight="1">
      <c r="A416" s="251" t="s">
        <v>789</v>
      </c>
      <c r="B416" s="119"/>
      <c r="C416" s="368"/>
      <c r="D416" s="368"/>
      <c r="E416" s="319" t="s">
        <v>243</v>
      </c>
      <c r="F416" s="320"/>
      <c r="G416" s="320"/>
      <c r="H416" s="321"/>
      <c r="I416" s="360"/>
      <c r="J416" s="140">
        <f t="shared" si="12"/>
        <v>61</v>
      </c>
      <c r="K416" s="81" t="str">
        <f t="shared" si="13"/>
        <v/>
      </c>
      <c r="L416" s="147">
        <v>61</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40</v>
      </c>
      <c r="K421" s="81" t="str">
        <f t="shared" si="13"/>
        <v/>
      </c>
      <c r="L421" s="147">
        <v>40</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1047</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1048</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1279</v>
      </c>
      <c r="K430" s="193" t="str">
        <f>IF(OR(COUNTIF(L430:L430,"未確認")&gt;0,COUNTIF(L430:L430,"~*")&gt;0),"※","")</f>
        <v/>
      </c>
      <c r="L430" s="147">
        <v>1279</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9</v>
      </c>
      <c r="K431" s="193" t="str">
        <f>IF(OR(COUNTIF(L431:L431,"未確認")&gt;0,COUNTIF(L431:L431,"~*")&gt;0),"※","")</f>
        <v/>
      </c>
      <c r="L431" s="147">
        <v>9</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1270</v>
      </c>
      <c r="K433" s="193" t="str">
        <f>IF(OR(COUNTIF(L433:L433,"未確認")&gt;0,COUNTIF(L433:L433,"~*")&gt;0),"※","")</f>
        <v/>
      </c>
      <c r="L433" s="147">
        <v>1270</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1047</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1048</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1047</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1048</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30</v>
      </c>
      <c r="K468" s="201" t="str">
        <f t="shared" ref="K468:K475" si="15">IF(OR(COUNTIF(L468:L468,"未確認")&gt;0,COUNTIF(L468:L468,"*")&gt;0),"※","")</f>
        <v/>
      </c>
      <c r="L468" s="117">
        <v>30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6">IF(SUM(L469:L469)=0,IF(COUNTIF(L469:L469,"未確認")&gt;0,"未確認",IF(COUNTIF(L469:L469,"~*")&gt;0,"*",SUM(L469:L469))),SUM(L469:L469))</f>
        <v>*</v>
      </c>
      <c r="K469" s="201" t="str">
        <f t="shared" si="15"/>
        <v>※</v>
      </c>
      <c r="L469" s="117" t="s">
        <v>541</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t="str">
        <f t="shared" si="16"/>
        <v>*</v>
      </c>
      <c r="K474" s="201" t="str">
        <f t="shared" si="15"/>
        <v>※</v>
      </c>
      <c r="L474" s="117" t="s">
        <v>541</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t="str">
        <f t="shared" si="16"/>
        <v>*</v>
      </c>
      <c r="K475" s="201" t="str">
        <f t="shared" si="15"/>
        <v>※</v>
      </c>
      <c r="L475" s="117" t="s">
        <v>541</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t="str">
        <f t="shared" si="16"/>
        <v>*</v>
      </c>
      <c r="K476" s="201" t="str">
        <f>IF(OR(COUNTIF(L476:L476,"未確認")&gt;0,COUNTIF(L476:L476,"~")&gt;0),"※","")</f>
        <v/>
      </c>
      <c r="L476" s="117" t="s">
        <v>541</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22</v>
      </c>
      <c r="K477" s="201" t="str">
        <f t="shared" ref="K477:K496" si="17">IF(OR(COUNTIF(L477:L477,"未確認")&gt;0,COUNTIF(L477:L477,"*")&gt;0),"※","")</f>
        <v/>
      </c>
      <c r="L477" s="117">
        <v>22</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11</v>
      </c>
      <c r="K481" s="201" t="str">
        <f t="shared" si="17"/>
        <v/>
      </c>
      <c r="L481" s="117">
        <v>11</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t="str">
        <f t="shared" si="18"/>
        <v>*</v>
      </c>
      <c r="K487" s="201" t="str">
        <f t="shared" si="17"/>
        <v>※</v>
      </c>
      <c r="L487" s="117" t="s">
        <v>541</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t="str">
        <f t="shared" si="18"/>
        <v>*</v>
      </c>
      <c r="K488" s="201" t="str">
        <f t="shared" si="17"/>
        <v>※</v>
      </c>
      <c r="L488" s="117" t="s">
        <v>541</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t="str">
        <f t="shared" si="18"/>
        <v>*</v>
      </c>
      <c r="K490" s="201" t="str">
        <f t="shared" si="17"/>
        <v>※</v>
      </c>
      <c r="L490" s="117" t="s">
        <v>541</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t="str">
        <f t="shared" si="18"/>
        <v>*</v>
      </c>
      <c r="K496" s="201" t="str">
        <f t="shared" si="17"/>
        <v>※</v>
      </c>
      <c r="L496" s="117" t="s">
        <v>541</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1047</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1048</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t="str">
        <f t="shared" ref="J504:J511" si="19">IF(SUM(L504:L504)=0,IF(COUNTIF(L504:L504,"未確認")&gt;0,"未確認",IF(COUNTIF(L504:L504,"~*")&gt;0,"*",SUM(L504:L504))),SUM(L504:L504))</f>
        <v>*</v>
      </c>
      <c r="K504" s="201" t="str">
        <f t="shared" ref="K504:K511" si="20">IF(OR(COUNTIF(L504:L504,"未確認")&gt;0,COUNTIF(L504:L504,"*")&gt;0),"※","")</f>
        <v>※</v>
      </c>
      <c r="L504" s="117" t="s">
        <v>541</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11</v>
      </c>
      <c r="K505" s="201" t="str">
        <f t="shared" si="20"/>
        <v/>
      </c>
      <c r="L505" s="117">
        <v>11</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t="str">
        <f t="shared" si="19"/>
        <v>*</v>
      </c>
      <c r="K506" s="201" t="str">
        <f t="shared" si="20"/>
        <v>※</v>
      </c>
      <c r="L506" s="117" t="s">
        <v>541</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29</v>
      </c>
      <c r="K508" s="201" t="str">
        <f t="shared" si="20"/>
        <v/>
      </c>
      <c r="L508" s="117">
        <v>29</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16</v>
      </c>
      <c r="K510" s="201" t="str">
        <f t="shared" si="20"/>
        <v/>
      </c>
      <c r="L510" s="117">
        <v>16</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1047</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1048</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1047</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1048</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1047</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1048</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1047</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1048</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1047</v>
      </c>
    </row>
    <row r="544" spans="1:22" s="1" customFormat="1" ht="20.25" customHeight="1">
      <c r="A544" s="243"/>
      <c r="C544" s="62"/>
      <c r="D544" s="3"/>
      <c r="E544" s="3"/>
      <c r="F544" s="3"/>
      <c r="G544" s="3"/>
      <c r="H544" s="286"/>
      <c r="I544" s="67" t="s">
        <v>36</v>
      </c>
      <c r="J544" s="68"/>
      <c r="K544" s="186"/>
      <c r="L544" s="70" t="s">
        <v>1048</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1046</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v>42.8</v>
      </c>
    </row>
    <row r="561" spans="1:12" s="91" customFormat="1" ht="34.5" customHeight="1">
      <c r="A561" s="251" t="s">
        <v>871</v>
      </c>
      <c r="B561" s="119"/>
      <c r="C561" s="209"/>
      <c r="D561" s="330" t="s">
        <v>377</v>
      </c>
      <c r="E561" s="341"/>
      <c r="F561" s="341"/>
      <c r="G561" s="341"/>
      <c r="H561" s="331"/>
      <c r="I561" s="342"/>
      <c r="J561" s="207"/>
      <c r="K561" s="210"/>
      <c r="L561" s="211">
        <v>34.1</v>
      </c>
    </row>
    <row r="562" spans="1:12" s="91" customFormat="1" ht="34.5" customHeight="1">
      <c r="A562" s="251" t="s">
        <v>872</v>
      </c>
      <c r="B562" s="119"/>
      <c r="C562" s="209"/>
      <c r="D562" s="330" t="s">
        <v>992</v>
      </c>
      <c r="E562" s="341"/>
      <c r="F562" s="341"/>
      <c r="G562" s="341"/>
      <c r="H562" s="331"/>
      <c r="I562" s="342"/>
      <c r="J562" s="207"/>
      <c r="K562" s="210"/>
      <c r="L562" s="211">
        <v>16.600000000000001</v>
      </c>
    </row>
    <row r="563" spans="1:12" s="91" customFormat="1" ht="34.5" customHeight="1">
      <c r="A563" s="251" t="s">
        <v>873</v>
      </c>
      <c r="B563" s="119"/>
      <c r="C563" s="209"/>
      <c r="D563" s="330" t="s">
        <v>379</v>
      </c>
      <c r="E563" s="341"/>
      <c r="F563" s="341"/>
      <c r="G563" s="341"/>
      <c r="H563" s="331"/>
      <c r="I563" s="342"/>
      <c r="J563" s="207"/>
      <c r="K563" s="210"/>
      <c r="L563" s="211">
        <v>11.5</v>
      </c>
    </row>
    <row r="564" spans="1:12" s="91" customFormat="1" ht="34.5" customHeight="1">
      <c r="A564" s="251" t="s">
        <v>874</v>
      </c>
      <c r="B564" s="119"/>
      <c r="C564" s="209"/>
      <c r="D564" s="330" t="s">
        <v>380</v>
      </c>
      <c r="E564" s="341"/>
      <c r="F564" s="341"/>
      <c r="G564" s="341"/>
      <c r="H564" s="331"/>
      <c r="I564" s="342"/>
      <c r="J564" s="207"/>
      <c r="K564" s="210"/>
      <c r="L564" s="211">
        <v>2.2000000000000002</v>
      </c>
    </row>
    <row r="565" spans="1:12" s="91" customFormat="1" ht="34.5" customHeight="1">
      <c r="A565" s="251" t="s">
        <v>875</v>
      </c>
      <c r="B565" s="119"/>
      <c r="C565" s="280"/>
      <c r="D565" s="330" t="s">
        <v>869</v>
      </c>
      <c r="E565" s="341"/>
      <c r="F565" s="341"/>
      <c r="G565" s="341"/>
      <c r="H565" s="331"/>
      <c r="I565" s="342"/>
      <c r="J565" s="207"/>
      <c r="K565" s="210"/>
      <c r="L565" s="211">
        <v>0.74</v>
      </c>
    </row>
    <row r="566" spans="1:12" s="91" customFormat="1" ht="34.5" customHeight="1">
      <c r="A566" s="251" t="s">
        <v>876</v>
      </c>
      <c r="B566" s="119"/>
      <c r="C566" s="284"/>
      <c r="D566" s="330" t="s">
        <v>993</v>
      </c>
      <c r="E566" s="341"/>
      <c r="F566" s="341"/>
      <c r="G566" s="341"/>
      <c r="H566" s="331"/>
      <c r="I566" s="342"/>
      <c r="J566" s="213"/>
      <c r="K566" s="214"/>
      <c r="L566" s="211">
        <v>0.7</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1047</v>
      </c>
    </row>
    <row r="589" spans="1:22" s="1" customFormat="1" ht="20.25" customHeight="1">
      <c r="A589" s="243"/>
      <c r="C589" s="62"/>
      <c r="D589" s="3"/>
      <c r="E589" s="3"/>
      <c r="F589" s="3"/>
      <c r="G589" s="3"/>
      <c r="H589" s="286"/>
      <c r="I589" s="67" t="s">
        <v>36</v>
      </c>
      <c r="J589" s="68"/>
      <c r="K589" s="186"/>
      <c r="L589" s="70" t="s">
        <v>1048</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277</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44</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180</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34</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62</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1047</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1048</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t="str">
        <f t="shared" si="27"/>
        <v>*</v>
      </c>
      <c r="K620" s="201" t="str">
        <f t="shared" si="28"/>
        <v>※</v>
      </c>
      <c r="L620" s="117" t="s">
        <v>541</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1047</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1048</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t="str">
        <f t="shared" ref="J631:J638" si="29">IF(SUM(L631:L631)=0,IF(COUNTIF(L631:L631,"未確認")&gt;0,"未確認",IF(COUNTIF(L631:L631,"~*")&gt;0,"*",SUM(L631:L631))),SUM(L631:L631))</f>
        <v>*</v>
      </c>
      <c r="K631" s="201" t="str">
        <f t="shared" ref="K631:K638" si="30">IF(OR(COUNTIF(L631:L631,"未確認")&gt;0,COUNTIF(L631:L631,"*")&gt;0),"※","")</f>
        <v>※</v>
      </c>
      <c r="L631" s="117" t="s">
        <v>541</v>
      </c>
    </row>
    <row r="632" spans="1:22" s="118" customFormat="1" ht="56.15" customHeight="1">
      <c r="A632" s="252" t="s">
        <v>918</v>
      </c>
      <c r="B632" s="119"/>
      <c r="C632" s="319" t="s">
        <v>434</v>
      </c>
      <c r="D632" s="320"/>
      <c r="E632" s="320"/>
      <c r="F632" s="320"/>
      <c r="G632" s="320"/>
      <c r="H632" s="321"/>
      <c r="I632" s="122" t="s">
        <v>435</v>
      </c>
      <c r="J632" s="116">
        <f t="shared" si="29"/>
        <v>19</v>
      </c>
      <c r="K632" s="201" t="str">
        <f t="shared" si="30"/>
        <v/>
      </c>
      <c r="L632" s="117">
        <v>19</v>
      </c>
    </row>
    <row r="633" spans="1:22" s="118" customFormat="1" ht="56">
      <c r="A633" s="252" t="s">
        <v>919</v>
      </c>
      <c r="B633" s="119"/>
      <c r="C633" s="319" t="s">
        <v>436</v>
      </c>
      <c r="D633" s="320"/>
      <c r="E633" s="320"/>
      <c r="F633" s="320"/>
      <c r="G633" s="320"/>
      <c r="H633" s="321"/>
      <c r="I633" s="122" t="s">
        <v>437</v>
      </c>
      <c r="J633" s="116">
        <f t="shared" si="29"/>
        <v>15</v>
      </c>
      <c r="K633" s="201" t="str">
        <f t="shared" si="30"/>
        <v/>
      </c>
      <c r="L633" s="117">
        <v>15</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14</v>
      </c>
      <c r="K635" s="201" t="str">
        <f t="shared" si="30"/>
        <v/>
      </c>
      <c r="L635" s="117">
        <v>14</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1047</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1048</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1047</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1048</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1047</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1048</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1047</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1048</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1047</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1048</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D96E8ECC-B9C5-42ED-9F32-D0382293121C}"/>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2019-12-23T02:28:16Z</dcterms:modified>
</cp:coreProperties>
</file>