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F013DB8-9218-4F4A-A5AC-AAD4F781C89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<sst xmlns="http://schemas.openxmlformats.org/spreadsheetml/2006/main" count="3332" uniqueCount="1056">
  <si>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</si>
  <si>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</si>
  <si>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</si>
  <si>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</si>
  <si>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</si>
  <si>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</si>
  <si>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</si>
  <si>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</si>
  <si>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</si>
  <si>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</si>
  <si>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</si>
  <si>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</si>
  <si>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</si>
  <si>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</si>
  <si>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</si>
  <si>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</si>
  <si>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</si>
  <si>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</si>
  <si>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</si>
  <si>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</si>
  <si>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</si>
  <si>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</si>
  <si>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</si>
  <si>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</si>
  <si>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</si>
  <si>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</si>
  <si>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</si>
  <si>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</si>
  <si>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</si>
  <si>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</si>
  <si>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</si>
  <si>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</si>
  <si>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</si>
  <si>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</si>
  <si>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</si>
  <si>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</si>
  <si>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</si>
  <si>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</si>
  <si>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</si>
  <si>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</si>
  <si>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</si>
  <si>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</si>
  <si>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</si>
  <si>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</si>
  <si>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</si>
  <si>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</si>
  <si>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</si>
  <si>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</si>
  <si>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</si>
  <si>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</si>
  <si>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</si>
  <si>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</si>
  <si>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</si>
  <si>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</si>
  <si>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</si>
  <si>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</si>
  <si>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</si>
  <si>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</si>
  <si>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</si>
  <si>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</si>
  <si>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</si>
  <si>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</si>
  <si>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</si>
  <si>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</si>
  <si>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</si>
  <si>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</si>
  <si>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</si>
  <si>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</si>
  <si>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</si>
  <si>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</si>
  <si>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</si>
  <si>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</si>
  <si>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</si>
  <si>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</si>
  <si>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</si>
  <si>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</si>
  <si>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</si>
  <si>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</si>
  <si>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</si>
  <si>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</si>
  <si>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</si>
  <si>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</si>
  <si>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</si>
  <si>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</si>
  <si>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</si>
  <si>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</si>
  <si>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</si>
  <si>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</si>
  <si>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</si>
  <si>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</si>
  <si>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</si>
  <si>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</si>
  <si>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</si>
  <si>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</si>
  <si>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</si>
  <si>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</si>
  <si>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</si>
  <si>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</si>
  <si>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</si>
  <si>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</si>
  <si>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</si>
  <si>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</si>
  <si>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</si>
  <si>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</si>
  <si>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</si>
  <si>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</si>
  <si>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</si>
  <si>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</si>
  <si>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</si>
  <si>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</si>
  <si>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</si>
  <si>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</si>
  <si>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</si>
  <si>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</si>
  <si>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</si>
  <si>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</si>
  <si>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</si>
  <si>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</si>
  <si>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</si>
  <si>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</si>
  <si>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</si>
  <si>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</si>
  <si>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</si>
  <si>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</si>
  <si>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</si>
  <si>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</si>
  <si>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</si>
  <si>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</si>
  <si>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</si>
  <si>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</si>
  <si>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</si>
  <si>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</si>
  <si>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</si>
  <si>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</si>
  <si>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</si>
  <si>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</si>
  <si>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</si>
  <si>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</si>
  <si>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</si>
  <si>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</si>
  <si>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</si>
  <si>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</si>
  <si>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</si>
  <si>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</si>
  <si>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</si>
  <si>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</si>
  <si>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</si>
  <si>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</si>
  <si>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</si>
  <si>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</si>
  <si>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</si>
  <si>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</si>
  <si>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</si>
  <si>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</si>
  <si>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</si>
  <si>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</si>
  <si>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</si>
  <si>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</si>
  <si>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</si>
  <si>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</si>
  <si>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</si>
  <si>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</si>
  <si>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</si>
  <si>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</si>
  <si>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</si>
  <si>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</si>
  <si>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</si>
  <si>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</si>
  <si>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</si>
  <si>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</si>
  <si>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</si>
  <si>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</si>
  <si>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</si>
  <si>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</si>
  <si>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</si>
  <si>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</si>
  <si>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</si>
  <si>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</si>
  <si>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</si>
  <si>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</si>
  <si>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</si>
  <si>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</si>
  <si>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</si>
  <si>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</si>
  <si>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</si>
  <si>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</si>
  <si>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</si>
  <si>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</si>
  <si>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</si>
  <si>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</si>
  <si>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</si>
  <si>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</si>
  <si>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</si>
  <si>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</si>
  <si>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</si>
  <si>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</si>
  <si>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</si>
  <si>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</si>
  <si>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</si>
  <si>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</si>
  <si>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</si>
  <si>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</si>
  <si>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</si>
  <si>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</si>
  <si>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</si>
  <si>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</si>
  <si>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</si>
  <si>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</si>
  <si>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</si>
  <si>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</si>
  <si>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</si>
  <si>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</si>
  <si>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</si>
  <si>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</si>
  <si>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</si>
  <si>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</si>
  <si>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</si>
  <si>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</si>
  <si>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</si>
  <si>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</si>
  <si>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</si>
  <si>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</si>
  <si>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</si>
  <si>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</si>
  <si>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</si>
  <si>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</si>
  <si>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</si>
  <si>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</si>
  <si>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</si>
  <si>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</si>
  <si>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</si>
  <si>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</si>
  <si>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</si>
  <si>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</si>
  <si>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</si>
  <si>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</si>
  <si>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</si>
  <si>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</si>
  <si>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</si>
  <si>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</si>
  <si>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</si>
  <si>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</si>
  <si>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</si>
  <si>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</si>
  <si>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</si>
  <si>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</si>
  <si>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</si>
  <si>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</si>
  <si>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</si>
  <si>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</si>
  <si>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</si>
  <si>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</si>
  <si>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</si>
  <si>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</si>
  <si>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</si>
  <si>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</si>
  <si>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</si>
  <si>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</si>
  <si>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</si>
  <si>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</si>
  <si>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</si>
  <si>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</si>
  <si>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</si>
  <si>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</si>
  <si>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</si>
  <si>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</si>
  <si>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</si>
  <si>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</si>
  <si>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</si>
  <si>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</si>
  <si>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</si>
  <si>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</si>
  <si>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</si>
  <si>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</si>
  <si>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</si>
  <si>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</si>
  <si>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</si>
  <si>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</si>
  <si>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</si>
  <si>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</si>
  <si>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</si>
  <si>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</si>
  <si>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</si>
  <si>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</si>
  <si>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</si>
  <si>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</si>
  <si>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</si>
  <si>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</si>
  <si>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</si>
  <si>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</si>
  <si>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</si>
  <si>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</si>
  <si>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</si>
  <si>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</si>
  <si>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</si>
  <si>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</si>
  <si>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</si>
  <si>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</si>
  <si>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</si>
  <si>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</si>
  <si>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</si>
  <si>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</si>
  <si>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</si>
  <si>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</si>
  <si>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</si>
  <si>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</si>
  <si>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</si>
  <si>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</si>
  <si>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</si>
  <si>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</si>
  <si>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</si>
  <si>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</si>
  <si>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</si>
  <si>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</si>
  <si>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</si>
  <si>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</si>
  <si>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</si>
  <si>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</si>
  <si>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</si>
  <si>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</si>
  <si>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</si>
  <si>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</si>
  <si>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</si>
  <si>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</si>
  <si>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</si>
  <si>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</si>
  <si>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</si>
  <si>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</si>
  <si>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</si>
  <si>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</si>
  <si>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</si>
  <si>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</si>
  <si>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</si>
  <si>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</si>
  <si>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</si>
  <si>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</si>
  <si>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</si>
  <si>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</si>
  <si>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</si>
  <si>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</si>
  <si>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</si>
  <si>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</si>
  <si>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</si>
  <si>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</si>
  <si>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</si>
  <si>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</si>
  <si>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</si>
  <si>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</si>
  <si>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</si>
  <si>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</si>
  <si>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</si>
  <si>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</si>
  <si>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</si>
  <si>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</si>
  <si>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</si>
  <si>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</si>
  <si>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</si>
  <si>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</si>
  <si>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</si>
  <si>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</si>
  <si>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</si>
  <si>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</si>
  <si>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</si>
  <si>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</si>
  <si>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</si>
  <si>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</si>
  <si>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</si>
  <si>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</si>
  <si>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</si>
  <si>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</si>
  <si>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</si>
  <si>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</si>
  <si>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</si>
  <si>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</si>
  <si>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</si>
  <si>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</si>
  <si>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</si>
  <si>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</si>
  <si>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</si>
  <si>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</si>
  <si>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</si>
  <si>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</si>
  <si>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</si>
  <si>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</si>
  <si>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</si>
  <si>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</si>
  <si>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</si>
  <si>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</si>
  <si>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</si>
  <si>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</si>
  <si>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</si>
  <si>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</si>
  <si>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</si>
  <si>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</si>
  <si>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</si>
  <si>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</si>
  <si>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</si>
  <si>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</si>
  <si>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</si>
  <si>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</si>
  <si>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</si>
  <si>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</si>
  <si>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</si>
  <si>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</si>
  <si>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</si>
  <si>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</si>
  <si>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</si>
  <si>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</si>
  <si>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</si>
  <si>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</si>
  <si>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</si>
  <si>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</si>
  <si>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</si>
  <si>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</si>
  <si>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</si>
  <si>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</si>
  <si>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</si>
  <si>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</si>
  <si>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</si>
  <si>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</si>
  <si>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</si>
  <si>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</si>
  <si>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</si>
  <si>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</si>
  <si>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</si>
  <si>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</si>
  <si>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</si>
  <si>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</si>
  <si>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</si>
  <si>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</si>
  <si>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</si>
  <si>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</si>
  <si>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</si>
  <si>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</si>
  <si>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</si>
  <si>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</si>
  <si>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</si>
  <si>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</si>
  <si>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</si>
  <si>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</si>
  <si>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</si>
  <si>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</si>
  <si>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</si>
  <si>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</si>
  <si>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</si>
  <si>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</si>
  <si>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</si>
  <si>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</si>
  <si>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</si>
  <si>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</si>
  <si>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</si>
  <si>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</si>
  <si>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</si>
  <si>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</si>
  <si>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</si>
  <si>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</si>
  <si>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</si>
  <si>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</si>
  <si>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</si>
  <si>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</si>
  <si>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</si>
  <si>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</si>
  <si>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</si>
  <si>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</si>
  <si>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</si>
  <si>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</si>
  <si>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</si>
  <si>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</si>
  <si>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</si>
  <si>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</si>
  <si>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</si>
  <si>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</si>
  <si>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</si>
  <si>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</si>
  <si>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</si>
  <si>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</si>
  <si>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</si>
  <si>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</si>
  <si>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</si>
  <si>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</si>
  <si>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</si>
  <si>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</si>
  <si>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</si>
  <si>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</si>
  <si>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</si>
  <si>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</si>
  <si>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</si>
  <si>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</si>
  <si>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</si>
  <si>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</si>
  <si>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</si>
  <si>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</si>
  <si>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</si>
  <si>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</si>
  <si>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</si>
  <si>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</si>
  <si>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</si>
  <si>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</si>
  <si>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</si>
  <si>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</si>
  <si>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</si>
  <si>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</si>
  <si>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</si>
  <si>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</si>
  <si>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</si>
  <si>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</si>
  <si>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</si>
  <si>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</si>
  <si>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</si>
  <si>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</si>
  <si>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</si>
  <si>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</si>
  <si>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</si>
  <si>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</si>
  <si>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</si>
  <si>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</si>
  <si>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</si>
  <si>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</si>
  <si>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</si>
  <si>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</si>
  <si>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</si>
  <si>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</si>
  <si>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</si>
  <si>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</si>
  <si>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</si>
  <si>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</si>
  <si>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</si>
  <si>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</si>
  <si>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</si>
  <si>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</si>
  <si>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</si>
  <si>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</si>
  <si>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</si>
  <si>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</si>
  <si>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</si>
  <si>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</si>
  <si>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</si>
  <si>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</si>
  <si>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</si>
  <si>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</si>
  <si>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</si>
  <si>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</si>
  <si>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</si>
  <si>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</si>
  <si>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</si>
  <si>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</si>
  <si>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</si>
  <si>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</si>
  <si>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</si>
  <si>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</si>
  <si>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</si>
  <si>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</si>
  <si>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</si>
  <si>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</si>
  <si>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</si>
  <si>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</si>
  <si>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</si>
  <si>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</si>
  <si>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</si>
  <si>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</si>
  <si>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</si>
  <si>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</si>
  <si>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</si>
  <si>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</si>
  <si>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</si>
  <si>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</si>
  <si>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</si>
  <si>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</si>
  <si>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</si>
  <si>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</si>
  <si>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</si>
  <si>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</si>
  <si>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</si>
  <si>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</si>
  <si>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</si>
  <si>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</si>
  <si>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</si>
  <si>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</si>
  <si>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</si>
  <si>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</si>
  <si>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</si>
  <si>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</si>
  <si>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</si>
  <si>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</si>
  <si>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</si>
  <si>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</si>
  <si>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</si>
  <si>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</si>
  <si>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</si>
  <si>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</si>
  <si>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</si>
  <si>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</si>
  <si>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</si>
  <si>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</si>
  <si>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</si>
  <si>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</si>
  <si>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</si>
  <si>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</si>
  <si>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</si>
  <si>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</si>
  <si>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</si>
  <si>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</si>
  <si>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</si>
  <si>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</si>
  <si>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</si>
  <si>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</si>
  <si>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</si>
  <si>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</si>
  <si>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</si>
  <si>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</si>
  <si>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</si>
  <si>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</si>
  <si>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</si>
  <si>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</si>
  <si>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</si>
  <si>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</si>
  <si>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</si>
  <si>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</si>
  <si>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</si>
  <si>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</si>
  <si>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</si>
  <si>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</si>
  <si>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</si>
  <si>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</si>
  <si>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</si>
  <si>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</si>
  <si>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</si>
  <si>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</si>
  <si>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</si>
  <si>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</si>
  <si>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</si>
  <si>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</si>
  <si>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</si>
  <si>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</si>
  <si>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</si>
  <si>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</si>
  <si>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</si>
  <si>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</si>
  <si>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</si>
  <si>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</si>
  <si>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</si>
  <si>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</si>
  <si>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</si>
  <si>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</si>
  <si>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</si>
  <si>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</si>
  <si>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</si>
  <si>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</si>
  <si>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</si>
  <si>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</si>
  <si>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</si>
  <si>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</si>
  <si>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</si>
  <si>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</si>
  <si>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</si>
  <si>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</si>
  <si>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</si>
  <si>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</si>
  <si>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</si>
  <si>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</si>
  <si>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</si>
  <si>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</si>
  <si>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</si>
  <si>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</si>
  <si>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</si>
  <si>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</si>
  <si>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</si>
  <si>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</si>
  <si>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</si>
  <si>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</si>
  <si>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</si>
  <si>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</si>
  <si>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</si>
  <si>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</si>
  <si>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</si>
  <si>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</si>
  <si>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</si>
  <si>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</si>
  <si>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</si>
  <si>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</si>
  <si>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</si>
  <si>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</si>
  <si>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</si>
  <si>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</si>
  <si>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</si>
  <si>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</si>
  <si>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</si>
  <si>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</si>
  <si>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</si>
  <si>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</si>
  <si>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</si>
  <si>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</si>
  <si>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</si>
  <si>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</si>
  <si>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</si>
  <si>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</si>
  <si>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</si>
  <si>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</si>
  <si>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</si>
  <si>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</si>
  <si>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</si>
  <si>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</si>
  <si>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</si>
  <si>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</si>
  <si>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</si>
  <si>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</si>
  <si>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</si>
  <si>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</si>
  <si>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</si>
  <si>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</si>
  <si>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</si>
  <si>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</si>
  <si>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</si>
  <si>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</si>
  <si>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</si>
  <si>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</si>
  <si>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</si>
  <si>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</si>
  <si>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</si>
  <si>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</si>
  <si>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</si>
  <si>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</si>
  <si>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</si>
  <si>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</si>
  <si>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</si>
  <si>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</si>
  <si>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</si>
  <si>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</si>
  <si>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</si>
  <si>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</si>
  <si>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</si>
  <si>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</si>
  <si>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</si>
  <si>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</si>
  <si>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</si>
  <si>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</si>
  <si>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</si>
  <si>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</si>
  <si>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</si>
  <si>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</si>
  <si>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</si>
  <si>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</si>
  <si>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</si>
  <si>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</si>
  <si>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</si>
  <si>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</si>
  <si>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</si>
  <si>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</si>
  <si>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</si>
  <si>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</si>
  <si>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</si>
  <si>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</si>
  <si>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</si>
  <si>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</si>
  <si>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</si>
  <si>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</si>
  <si>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</si>
  <si>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</si>
  <si>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</si>
  <si>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</si>
  <si>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</si>
  <si>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</si>
  <si>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</si>
  <si>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</si>
  <si>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</si>
  <si>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</si>
  <si>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</si>
  <si>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</si>
  <si>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</si>
  <si>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</si>
  <si>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</si>
  <si>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</si>
  <si>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</si>
  <si>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</si>
  <si>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</si>
  <si>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</si>
  <si>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</si>
  <si>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</si>
  <si>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</si>
  <si>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</si>
  <si>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</si>
  <si>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</si>
  <si>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</si>
  <si>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</si>
  <si>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</si>
  <si>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</si>
  <si>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</si>
  <si>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</si>
  <si>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</si>
  <si>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</si>
  <si>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</si>
  <si>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</si>
  <si>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</si>
  <si>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</si>
  <si>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</si>
  <si>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</si>
  <si>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</si>
  <si>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</si>
  <si>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</si>
  <si>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</si>
  <si>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</si>
  <si>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</si>
  <si>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</si>
  <si>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</si>
  <si>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</si>
  <si>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</si>
  <si>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</si>
  <si>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</si>
  <si>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</si>
  <si>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</si>
  <si>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</si>
  <si>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</si>
  <si>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</si>
  <si>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</si>
  <si>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</si>
  <si>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</si>
  <si>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</si>
  <si>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</si>
  <si>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</si>
  <si>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</si>
  <si>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</si>
  <si>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</si>
  <si>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</si>
  <si>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</si>
  <si>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</si>
  <si>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</si>
  <si>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</si>
  <si>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</si>
  <si>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</si>
  <si>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</si>
  <si>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</si>
  <si>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</si>
  <si>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</si>
  <si>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</si>
  <si>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</si>
  <si>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</si>
  <si>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</si>
  <si>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</si>
  <si>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</si>
  <si>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</si>
  <si>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</si>
  <si>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</si>
  <si>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</si>
  <si>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</si>
  <si>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</si>
  <si>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</si>
  <si>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</si>
  <si>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</si>
  <si>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</si>
  <si>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</si>
  <si>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</si>
  <si>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</si>
  <si>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</si>
  <si>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</si>
  <si>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</si>
  <si>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</si>
  <si>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</si>
  <si>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</si>
  <si>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</si>
  <si>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</si>
  <si>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</si>
  <si>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</si>
  <si>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</si>
  <si>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</si>
  <si>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</si>
  <si>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</si>
  <si>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</si>
  <si>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</si>
  <si>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</si>
  <si>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</si>
  <si>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</si>
  <si>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</si>
  <si>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</si>
  <si>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</si>
  <si>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</si>
  <si>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</si>
  <si>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</si>
  <si>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</si>
  <si>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</si>
  <si>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</si>
  <si>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</si>
  <si>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</si>
  <si>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</si>
  <si>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</si>
  <si>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</si>
  <si>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</si>
  <si>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</si>
  <si>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</si>
  <si>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</si>
  <si>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</si>
  <si>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</si>
  <si>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</si>
  <si>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</si>
  <si>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</si>
  <si>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</si>
  <si>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</si>
  <si>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</si>
  <si>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</si>
  <si>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</si>
  <si>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</si>
  <si>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</si>
  <si>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</si>
  <si>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</si>
  <si>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</si>
  <si>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</si>
  <si>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</si>
  <si>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</si>
  <si>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</si>
  <si>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</si>
  <si>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</si>
  <si>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</si>
  <si>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</si>
  <si>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</si>
  <si>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</si>
  <si>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</si>
  <si>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</si>
  <si>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</si>
  <si>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</si>
  <si>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</si>
  <si>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</si>
  <si>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</si>
  <si>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</si>
  <si>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</si>
  <si>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</si>
  <si>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</si>
  <si>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</si>
  <si>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</si>
  <si>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</si>
  <si>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</si>
  <si>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</si>
  <si>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</si>
  <si>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</si>
  <si>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</si>
  <si>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</si>
  <si>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</si>
  <si>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</si>
  <si>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</si>
  <si>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</si>
  <si>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</si>
  <si>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</si>
  <si>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</si>
  <si>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</si>
  <si>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</si>
  <si>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</si>
  <si>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</si>
  <si>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</si>
  <si>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</si>
  <si>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</si>
  <si>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</si>
  <si>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</si>
  <si>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</si>
  <si>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</si>
  <si>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</si>
  <si>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</si>
  <si>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</si>
  <si>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</si>
  <si>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</si>
  <si>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</si>
  <si>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</si>
  <si>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</si>
  <si>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</si>
  <si>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</si>
  <si>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</si>
  <si>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</si>
  <si>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</si>
  <si>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</si>
  <si>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</si>
  <si>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</si>
  <si>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</si>
  <si>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</si>
  <si>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</si>
  <si>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</si>
  <si>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</si>
  <si>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</si>
  <si>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</si>
  <si>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</si>
  <si>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</si>
  <si>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</si>
  <si>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</si>
  <si>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</si>
  <si>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</si>
  <si>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</si>
  <si>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</si>
  <si>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</si>
  <si>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</si>
  <si>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</si>
  <si>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</si>
  <si>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</si>
  <si>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</si>
  <si>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</si>
  <si>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</si>
  <si>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</si>
  <si>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</si>
  <si>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</si>
  <si>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</si>
  <si>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</si>
  <si>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</si>
  <si>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</si>
  <si>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</si>
  <si>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</si>
  <si>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</si>
  <si>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</si>
  <si>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</si>
  <si>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</si>
  <si>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</si>
  <si>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</si>
  <si>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</si>
  <si>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</si>
  <si>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</si>
  <si>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</si>
  <si>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</si>
  <si>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</si>
  <si>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</si>
  <si>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</si>
  <si>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</si>
  <si>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</si>
  <si>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</si>
  <si>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</si>
  <si>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</si>
  <si>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</si>
  <si>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</si>
  <si>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</si>
  <si>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</si>
  <si>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</si>
  <si>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</si>
  <si>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</si>
  <si>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</si>
  <si>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</si>
  <si>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</si>
  <si>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</si>
  <si>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</si>
  <si>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</si>
  <si>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</si>
  <si>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</si>
  <si>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</si>
  <si>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</si>
  <si>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</si>
  <si>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指宿さがら病院</t>
    <phoneticPr fontId="3"/>
  </si>
  <si>
    <t>〒891-0406 指宿市湯の浜１丁目１１番２９号</t>
    <phoneticPr fontId="3"/>
  </si>
  <si>
    <t>〇</t>
  </si>
  <si>
    <t>医療法人</t>
  </si>
  <si>
    <t>複数の診療科で活用</t>
  </si>
  <si>
    <t>内科</t>
  </si>
  <si>
    <t>外科</t>
  </si>
  <si>
    <t>呼吸器内科</t>
  </si>
  <si>
    <t>療養病棟入院料１</t>
  </si>
  <si>
    <t>ＤＰＣ病院ではない</t>
  </si>
  <si>
    <t>有</t>
  </si>
  <si>
    <t>-</t>
    <phoneticPr fontId="3"/>
  </si>
  <si>
    <t>本館病棟</t>
  </si>
  <si>
    <t>慢性期機能</t>
  </si>
  <si>
    <t>看護必要度Ⅰ</t>
    <phoneticPr fontId="3"/>
  </si>
  <si>
    <t>別館２階病棟①</t>
  </si>
  <si>
    <t>回復期機能</t>
  </si>
  <si>
    <t>別館３階病棟</t>
  </si>
  <si>
    <t>別館２階病棟②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</si>
</sst>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1049</v>
      </c>
      <c r="M89" s="262" t="s">
        <v>1052</v>
      </c>
      <c r="N89" s="262" t="s">
        <v>1054</v>
      </c>
      <c r="O89" s="262" t="s">
        <v>1055</v>
      </c>
    </row>
    <row r="90" spans="1:22" s="21" customFormat="1">
      <c r="A90" s="243"/>
      <c r="B90" s="1"/>
      <c r="C90" s="3"/>
      <c r="D90" s="3"/>
      <c r="E90" s="3"/>
      <c r="F90" s="3"/>
      <c r="G90" s="3"/>
      <c r="H90" s="287"/>
      <c r="I90" s="67" t="s">
        <v>36</v>
      </c>
      <c r="J90" s="68"/>
      <c r="K90" s="69"/>
      <c r="L90" s="262" t="s">
        <v>1050</v>
      </c>
      <c r="M90" s="262" t="s">
        <v>1053</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40</v>
      </c>
      <c r="M103" s="258">
        <v>20</v>
      </c>
      <c r="N103" s="258">
        <v>30</v>
      </c>
      <c r="O103" s="258">
        <v>10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40</v>
      </c>
      <c r="M104" s="258">
        <v>20</v>
      </c>
      <c r="N104" s="258">
        <v>30</v>
      </c>
      <c r="O104" s="258">
        <v>10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40</v>
      </c>
      <c r="M106" s="258">
        <v>20</v>
      </c>
      <c r="N106" s="258">
        <v>30</v>
      </c>
      <c r="O106" s="258">
        <v>10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40</v>
      </c>
      <c r="M107" s="258">
        <v>20</v>
      </c>
      <c r="N107" s="258">
        <v>30</v>
      </c>
      <c r="O107" s="258">
        <v>10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40</v>
      </c>
      <c r="M109" s="258">
        <v>20</v>
      </c>
      <c r="N109" s="258">
        <v>30</v>
      </c>
      <c r="O109" s="258">
        <v>10</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40</v>
      </c>
      <c r="M110" s="258">
        <v>20</v>
      </c>
      <c r="N110" s="258">
        <v>30</v>
      </c>
      <c r="O110" s="258">
        <v>10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40</v>
      </c>
      <c r="M132" s="82">
        <v>20</v>
      </c>
      <c r="N132" s="82">
        <v>30</v>
      </c>
      <c r="O132" s="82">
        <v>10</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68</v>
      </c>
      <c r="K157" s="264" t="str">
        <f t="shared" si="3"/>
        <v>※</v>
      </c>
      <c r="L157" s="117">
        <v>37</v>
      </c>
      <c r="M157" s="117">
        <v>0</v>
      </c>
      <c r="N157" s="117">
        <v>31</v>
      </c>
      <c r="O157" s="117" t="s">
        <v>541</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26</v>
      </c>
      <c r="K205" s="264" t="str">
        <f t="shared" si="5"/>
        <v/>
      </c>
      <c r="L205" s="117">
        <v>0</v>
      </c>
      <c r="M205" s="117">
        <v>26</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17</v>
      </c>
      <c r="K269" s="81" t="str">
        <f t="shared" si="8"/>
        <v/>
      </c>
      <c r="L269" s="147">
        <v>4</v>
      </c>
      <c r="M269" s="147">
        <v>8</v>
      </c>
      <c r="N269" s="147">
        <v>4</v>
      </c>
      <c r="O269" s="147">
        <v>1</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v>
      </c>
      <c r="N270" s="148">
        <v>0.5</v>
      </c>
      <c r="O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8</v>
      </c>
      <c r="M271" s="147">
        <v>4</v>
      </c>
      <c r="N271" s="147">
        <v>7</v>
      </c>
      <c r="O271" s="147">
        <v>2</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0.7</v>
      </c>
      <c r="O272" s="148">
        <v>0</v>
      </c>
    </row>
    <row r="273" spans="1:15" s="83" customFormat="1" ht="34.5" customHeight="1">
      <c r="A273" s="249" t="s">
        <v>727</v>
      </c>
      <c r="B273" s="120"/>
      <c r="C273" s="371" t="s">
        <v>152</v>
      </c>
      <c r="D273" s="372"/>
      <c r="E273" s="372"/>
      <c r="F273" s="372"/>
      <c r="G273" s="371" t="s">
        <v>146</v>
      </c>
      <c r="H273" s="371"/>
      <c r="I273" s="404"/>
      <c r="J273" s="266">
        <f t="shared" si="9"/>
        <v>27</v>
      </c>
      <c r="K273" s="81" t="str">
        <f t="shared" si="8"/>
        <v/>
      </c>
      <c r="L273" s="147">
        <v>11</v>
      </c>
      <c r="M273" s="147">
        <v>5</v>
      </c>
      <c r="N273" s="147">
        <v>9</v>
      </c>
      <c r="O273" s="147">
        <v>2</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1055</v>
      </c>
    </row>
    <row r="368" spans="1:22" s="118" customFormat="1" ht="20.25" customHeight="1">
      <c r="A368" s="243"/>
      <c r="B368" s="1"/>
      <c r="C368" s="3"/>
      <c r="D368" s="3"/>
      <c r="E368" s="3"/>
      <c r="F368" s="3"/>
      <c r="G368" s="3"/>
      <c r="H368" s="287"/>
      <c r="I368" s="67" t="s">
        <v>36</v>
      </c>
      <c r="J368" s="170"/>
      <c r="K368" s="79"/>
      <c r="L368" s="137" t="s">
        <v>1050</v>
      </c>
      <c r="M368" s="137" t="s">
        <v>1053</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291</v>
      </c>
      <c r="K392" s="81" t="str">
        <f t="shared" ref="K392:K397" si="12">IF(OR(COUNTIF(L392:O392,"未確認")&gt;0,COUNTIF(L392:O392,"~*")&gt;0),"※","")</f>
        <v/>
      </c>
      <c r="L392" s="147">
        <v>59</v>
      </c>
      <c r="M392" s="147">
        <v>198</v>
      </c>
      <c r="N392" s="147">
        <v>30</v>
      </c>
      <c r="O392" s="147">
        <v>4</v>
      </c>
    </row>
    <row r="393" spans="1:22" s="83" customFormat="1" ht="34.5" customHeight="1">
      <c r="A393" s="249" t="s">
        <v>773</v>
      </c>
      <c r="B393" s="84"/>
      <c r="C393" s="370"/>
      <c r="D393" s="380"/>
      <c r="E393" s="320" t="s">
        <v>224</v>
      </c>
      <c r="F393" s="321"/>
      <c r="G393" s="321"/>
      <c r="H393" s="322"/>
      <c r="I393" s="343"/>
      <c r="J393" s="140">
        <f t="shared" si="11"/>
        <v>165</v>
      </c>
      <c r="K393" s="81" t="str">
        <f t="shared" si="12"/>
        <v/>
      </c>
      <c r="L393" s="147">
        <v>48</v>
      </c>
      <c r="M393" s="147">
        <v>84</v>
      </c>
      <c r="N393" s="147">
        <v>29</v>
      </c>
      <c r="O393" s="147">
        <v>4</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1</v>
      </c>
      <c r="M394" s="147">
        <v>4</v>
      </c>
      <c r="N394" s="147">
        <v>0</v>
      </c>
      <c r="O394" s="147">
        <v>0</v>
      </c>
    </row>
    <row r="395" spans="1:22" s="83" customFormat="1" ht="34.5" customHeight="1">
      <c r="A395" s="250" t="s">
        <v>775</v>
      </c>
      <c r="B395" s="84"/>
      <c r="C395" s="370"/>
      <c r="D395" s="382"/>
      <c r="E395" s="320" t="s">
        <v>226</v>
      </c>
      <c r="F395" s="321"/>
      <c r="G395" s="321"/>
      <c r="H395" s="322"/>
      <c r="I395" s="343"/>
      <c r="J395" s="140">
        <f t="shared" si="11"/>
        <v>121</v>
      </c>
      <c r="K395" s="81" t="str">
        <f t="shared" si="12"/>
        <v/>
      </c>
      <c r="L395" s="147">
        <v>10</v>
      </c>
      <c r="M395" s="147">
        <v>110</v>
      </c>
      <c r="N395" s="147">
        <v>1</v>
      </c>
      <c r="O395" s="147">
        <v>0</v>
      </c>
    </row>
    <row r="396" spans="1:22" s="83" customFormat="1" ht="34.5" customHeight="1">
      <c r="A396" s="250" t="s">
        <v>776</v>
      </c>
      <c r="B396" s="1"/>
      <c r="C396" s="370"/>
      <c r="D396" s="320" t="s">
        <v>227</v>
      </c>
      <c r="E396" s="321"/>
      <c r="F396" s="321"/>
      <c r="G396" s="321"/>
      <c r="H396" s="322"/>
      <c r="I396" s="343"/>
      <c r="J396" s="140">
        <f t="shared" si="11"/>
        <v>33872</v>
      </c>
      <c r="K396" s="81" t="str">
        <f t="shared" si="12"/>
        <v/>
      </c>
      <c r="L396" s="147">
        <v>13507</v>
      </c>
      <c r="M396" s="147">
        <v>6970</v>
      </c>
      <c r="N396" s="147">
        <v>10763</v>
      </c>
      <c r="O396" s="147">
        <v>2632</v>
      </c>
    </row>
    <row r="397" spans="1:22" s="83" customFormat="1" ht="34.5" customHeight="1">
      <c r="A397" s="250" t="s">
        <v>777</v>
      </c>
      <c r="B397" s="119"/>
      <c r="C397" s="370"/>
      <c r="D397" s="320" t="s">
        <v>228</v>
      </c>
      <c r="E397" s="321"/>
      <c r="F397" s="321"/>
      <c r="G397" s="321"/>
      <c r="H397" s="322"/>
      <c r="I397" s="344"/>
      <c r="J397" s="140">
        <f t="shared" si="11"/>
        <v>293</v>
      </c>
      <c r="K397" s="81" t="str">
        <f t="shared" si="12"/>
        <v/>
      </c>
      <c r="L397" s="147">
        <v>57</v>
      </c>
      <c r="M397" s="147">
        <v>197</v>
      </c>
      <c r="N397" s="147">
        <v>28</v>
      </c>
      <c r="O397" s="147">
        <v>11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298</v>
      </c>
      <c r="K405" s="81" t="str">
        <f t="shared" ref="K405:K422" si="14">IF(OR(COUNTIF(L405:O405,"未確認")&gt;0,COUNTIF(L405:O405,"~*")&gt;0),"※","")</f>
        <v/>
      </c>
      <c r="L405" s="147">
        <v>59</v>
      </c>
      <c r="M405" s="147">
        <v>198</v>
      </c>
      <c r="N405" s="147">
        <v>30</v>
      </c>
      <c r="O405" s="147">
        <v>11</v>
      </c>
    </row>
    <row r="406" spans="1:22" s="83" customFormat="1" ht="34.5" customHeight="1">
      <c r="A406" s="251" t="s">
        <v>779</v>
      </c>
      <c r="B406" s="119"/>
      <c r="C406" s="369"/>
      <c r="D406" s="375" t="s">
        <v>233</v>
      </c>
      <c r="E406" s="377" t="s">
        <v>234</v>
      </c>
      <c r="F406" s="378"/>
      <c r="G406" s="378"/>
      <c r="H406" s="379"/>
      <c r="I406" s="361"/>
      <c r="J406" s="140">
        <f t="shared" si="13"/>
        <v>82</v>
      </c>
      <c r="K406" s="81" t="str">
        <f t="shared" si="14"/>
        <v/>
      </c>
      <c r="L406" s="147">
        <v>42</v>
      </c>
      <c r="M406" s="147">
        <v>1</v>
      </c>
      <c r="N406" s="147">
        <v>28</v>
      </c>
      <c r="O406" s="147">
        <v>11</v>
      </c>
    </row>
    <row r="407" spans="1:22" s="83" customFormat="1" ht="34.5" customHeight="1">
      <c r="A407" s="251" t="s">
        <v>780</v>
      </c>
      <c r="B407" s="119"/>
      <c r="C407" s="369"/>
      <c r="D407" s="369"/>
      <c r="E407" s="320" t="s">
        <v>235</v>
      </c>
      <c r="F407" s="321"/>
      <c r="G407" s="321"/>
      <c r="H407" s="322"/>
      <c r="I407" s="361"/>
      <c r="J407" s="140">
        <f t="shared" si="13"/>
        <v>123</v>
      </c>
      <c r="K407" s="81" t="str">
        <f t="shared" si="14"/>
        <v/>
      </c>
      <c r="L407" s="147">
        <v>11</v>
      </c>
      <c r="M407" s="147">
        <v>111</v>
      </c>
      <c r="N407" s="147">
        <v>1</v>
      </c>
      <c r="O407" s="147">
        <v>0</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3</v>
      </c>
      <c r="M408" s="147">
        <v>63</v>
      </c>
      <c r="N408" s="147">
        <v>1</v>
      </c>
      <c r="O408" s="147">
        <v>0</v>
      </c>
    </row>
    <row r="409" spans="1:22" s="83" customFormat="1" ht="34.5" customHeight="1">
      <c r="A409" s="251" t="s">
        <v>782</v>
      </c>
      <c r="B409" s="119"/>
      <c r="C409" s="369"/>
      <c r="D409" s="369"/>
      <c r="E409" s="317" t="s">
        <v>989</v>
      </c>
      <c r="F409" s="318"/>
      <c r="G409" s="318"/>
      <c r="H409" s="319"/>
      <c r="I409" s="361"/>
      <c r="J409" s="140">
        <f t="shared" si="13"/>
        <v>24</v>
      </c>
      <c r="K409" s="81" t="str">
        <f t="shared" si="14"/>
        <v/>
      </c>
      <c r="L409" s="147">
        <v>3</v>
      </c>
      <c r="M409" s="147">
        <v>21</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2</v>
      </c>
      <c r="N412" s="147">
        <v>0</v>
      </c>
      <c r="O412" s="147">
        <v>0</v>
      </c>
    </row>
    <row r="413" spans="1:22" s="83" customFormat="1" ht="34.5" customHeight="1">
      <c r="A413" s="251" t="s">
        <v>786</v>
      </c>
      <c r="B413" s="119"/>
      <c r="C413" s="369"/>
      <c r="D413" s="320" t="s">
        <v>251</v>
      </c>
      <c r="E413" s="321"/>
      <c r="F413" s="321"/>
      <c r="G413" s="321"/>
      <c r="H413" s="322"/>
      <c r="I413" s="361"/>
      <c r="J413" s="140">
        <f t="shared" si="13"/>
        <v>293</v>
      </c>
      <c r="K413" s="81" t="str">
        <f t="shared" si="14"/>
        <v/>
      </c>
      <c r="L413" s="147">
        <v>57</v>
      </c>
      <c r="M413" s="147">
        <v>197</v>
      </c>
      <c r="N413" s="147">
        <v>28</v>
      </c>
      <c r="O413" s="147">
        <v>11</v>
      </c>
    </row>
    <row r="414" spans="1:22" s="83" customFormat="1" ht="34.5" customHeight="1">
      <c r="A414" s="251" t="s">
        <v>787</v>
      </c>
      <c r="B414" s="119"/>
      <c r="C414" s="369"/>
      <c r="D414" s="375" t="s">
        <v>240</v>
      </c>
      <c r="E414" s="377" t="s">
        <v>241</v>
      </c>
      <c r="F414" s="378"/>
      <c r="G414" s="378"/>
      <c r="H414" s="379"/>
      <c r="I414" s="361"/>
      <c r="J414" s="140">
        <f t="shared" si="13"/>
        <v>81</v>
      </c>
      <c r="K414" s="81" t="str">
        <f t="shared" si="14"/>
        <v/>
      </c>
      <c r="L414" s="147">
        <v>6</v>
      </c>
      <c r="M414" s="147">
        <v>68</v>
      </c>
      <c r="N414" s="147">
        <v>4</v>
      </c>
      <c r="O414" s="147">
        <v>3</v>
      </c>
    </row>
    <row r="415" spans="1:22" s="83" customFormat="1" ht="34.5" customHeight="1">
      <c r="A415" s="251" t="s">
        <v>788</v>
      </c>
      <c r="B415" s="119"/>
      <c r="C415" s="369"/>
      <c r="D415" s="369"/>
      <c r="E415" s="320" t="s">
        <v>242</v>
      </c>
      <c r="F415" s="321"/>
      <c r="G415" s="321"/>
      <c r="H415" s="322"/>
      <c r="I415" s="361"/>
      <c r="J415" s="140">
        <f t="shared" si="13"/>
        <v>102</v>
      </c>
      <c r="K415" s="81" t="str">
        <f t="shared" si="14"/>
        <v/>
      </c>
      <c r="L415" s="147">
        <v>19</v>
      </c>
      <c r="M415" s="147">
        <v>77</v>
      </c>
      <c r="N415" s="147">
        <v>3</v>
      </c>
      <c r="O415" s="147">
        <v>3</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1</v>
      </c>
      <c r="M416" s="147">
        <v>16</v>
      </c>
      <c r="N416" s="147">
        <v>0</v>
      </c>
      <c r="O416" s="147">
        <v>0</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1</v>
      </c>
      <c r="M417" s="147">
        <v>2</v>
      </c>
      <c r="N417" s="147">
        <v>3</v>
      </c>
      <c r="O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37</v>
      </c>
      <c r="K420" s="81" t="str">
        <f t="shared" si="14"/>
        <v/>
      </c>
      <c r="L420" s="147">
        <v>9</v>
      </c>
      <c r="M420" s="147">
        <v>23</v>
      </c>
      <c r="N420" s="147">
        <v>5</v>
      </c>
      <c r="O420" s="147">
        <v>0</v>
      </c>
    </row>
    <row r="421" spans="1:22" s="83" customFormat="1" ht="34.5" customHeight="1">
      <c r="A421" s="251" t="s">
        <v>794</v>
      </c>
      <c r="B421" s="119"/>
      <c r="C421" s="369"/>
      <c r="D421" s="369"/>
      <c r="E421" s="320" t="s">
        <v>247</v>
      </c>
      <c r="F421" s="321"/>
      <c r="G421" s="321"/>
      <c r="H421" s="322"/>
      <c r="I421" s="361"/>
      <c r="J421" s="140">
        <f t="shared" si="13"/>
        <v>48</v>
      </c>
      <c r="K421" s="81" t="str">
        <f t="shared" si="14"/>
        <v/>
      </c>
      <c r="L421" s="147">
        <v>21</v>
      </c>
      <c r="M421" s="147">
        <v>9</v>
      </c>
      <c r="N421" s="147">
        <v>13</v>
      </c>
      <c r="O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212</v>
      </c>
      <c r="K430" s="193" t="str">
        <f>IF(OR(COUNTIF(L430:O430,"未確認")&gt;0,COUNTIF(L430:O430,"~*")&gt;0),"※","")</f>
        <v/>
      </c>
      <c r="L430" s="147">
        <v>51</v>
      </c>
      <c r="M430" s="147">
        <v>129</v>
      </c>
      <c r="N430" s="147">
        <v>24</v>
      </c>
      <c r="O430" s="147">
        <v>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70</v>
      </c>
      <c r="K431" s="193" t="str">
        <f>IF(OR(COUNTIF(L431:O431,"未確認")&gt;0,COUNTIF(L431:O431,"~*")&gt;0),"※","")</f>
        <v/>
      </c>
      <c r="L431" s="147">
        <v>13</v>
      </c>
      <c r="M431" s="147">
        <v>53</v>
      </c>
      <c r="N431" s="147">
        <v>4</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29</v>
      </c>
      <c r="K432" s="193" t="str">
        <f>IF(OR(COUNTIF(L432:O432,"未確認")&gt;0,COUNTIF(L432:O432,"~*")&gt;0),"※","")</f>
        <v/>
      </c>
      <c r="L432" s="147">
        <v>6</v>
      </c>
      <c r="M432" s="147">
        <v>20</v>
      </c>
      <c r="N432" s="147">
        <v>3</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78</v>
      </c>
      <c r="K433" s="193" t="str">
        <f>IF(OR(COUNTIF(L433:O433,"未確認")&gt;0,COUNTIF(L433:O433,"~*")&gt;0),"※","")</f>
        <v/>
      </c>
      <c r="L433" s="147">
        <v>28</v>
      </c>
      <c r="M433" s="147">
        <v>36</v>
      </c>
      <c r="N433" s="147">
        <v>9</v>
      </c>
      <c r="O433" s="147">
        <v>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35</v>
      </c>
      <c r="K434" s="193" t="str">
        <f>IF(OR(COUNTIF(L434:O434,"未確認")&gt;0,COUNTIF(L434:O434,"~*")&gt;0),"※","")</f>
        <v/>
      </c>
      <c r="L434" s="147">
        <v>4</v>
      </c>
      <c r="M434" s="147">
        <v>20</v>
      </c>
      <c r="N434" s="147">
        <v>8</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4</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1055</v>
      </c>
    </row>
    <row r="544" spans="1:22" s="1" customFormat="1" ht="20.25" customHeight="1">
      <c r="A544" s="243"/>
      <c r="C544" s="62"/>
      <c r="D544" s="3"/>
      <c r="E544" s="3"/>
      <c r="F544" s="3"/>
      <c r="G544" s="3"/>
      <c r="H544" s="287"/>
      <c r="I544" s="67" t="s">
        <v>36</v>
      </c>
      <c r="J544" s="68"/>
      <c r="K544" s="186"/>
      <c r="L544" s="70" t="s">
        <v>1050</v>
      </c>
      <c r="M544" s="70" t="s">
        <v>1053</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0.17</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0.04</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1055</v>
      </c>
    </row>
    <row r="589" spans="1:22" s="1" customFormat="1" ht="20.25" customHeight="1">
      <c r="A589" s="243"/>
      <c r="C589" s="62"/>
      <c r="D589" s="3"/>
      <c r="E589" s="3"/>
      <c r="F589" s="3"/>
      <c r="G589" s="3"/>
      <c r="H589" s="287"/>
      <c r="I589" s="67" t="s">
        <v>36</v>
      </c>
      <c r="J589" s="68"/>
      <c r="K589" s="186"/>
      <c r="L589" s="70" t="s">
        <v>1050</v>
      </c>
      <c r="M589" s="70" t="s">
        <v>1053</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416</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529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48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98</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v>
      </c>
      <c r="L618" s="117" t="s">
        <v>541</v>
      </c>
      <c r="M618" s="117">
        <v>17</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65</v>
      </c>
      <c r="K646" s="201" t="str">
        <f t="shared" ref="K646:K660" si="33">IF(OR(COUNTIF(L646:O646,"未確認")&gt;0,COUNTIF(L646:O646,"*")&gt;0),"※","")</f>
        <v>※</v>
      </c>
      <c r="L646" s="117">
        <v>35</v>
      </c>
      <c r="M646" s="117">
        <v>0</v>
      </c>
      <c r="N646" s="117">
        <v>30</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v>
      </c>
      <c r="L648" s="117">
        <v>27</v>
      </c>
      <c r="M648" s="117">
        <v>0</v>
      </c>
      <c r="N648" s="117">
        <v>23</v>
      </c>
      <c r="O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44</v>
      </c>
      <c r="K683" s="201" t="str">
        <f>IF(OR(COUNTIF(L683:O683,"未確認")&gt;0,COUNTIF(L683:O683,"*")&gt;0),"※","")</f>
        <v>※</v>
      </c>
      <c r="L683" s="117">
        <v>23</v>
      </c>
      <c r="M683" s="117">
        <v>0</v>
      </c>
      <c r="N683" s="117">
        <v>21</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A19831-F306-4E88-9796-FF85C819B3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2019-12-23T02:28:55Z</dcterms:modified>
</cp:coreProperties>
</file>