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CCA1A50B-17D1-4159-8D6D-401C31B15BDE}"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<sst xmlns="http://schemas.openxmlformats.org/spreadsheetml/2006/main" count="2957" uniqueCount="1048">
  <si>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</si>
  <si>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</si>
  <si>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</si>
  <si>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</si>
  <si>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</si>
  <si>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</si>
  <si>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</si>
  <si>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</si>
  <si>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</si>
  <si>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</si>
  <si>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</si>
  <si>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</si>
  <si>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</si>
  <si>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</si>
  <si>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</si>
  <si>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</si>
  <si>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</si>
  <si>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</si>
  <si>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</si>
  <si>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</si>
  <si>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</si>
  <si>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</si>
  <si>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</si>
  <si>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</si>
  <si>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</si>
  <si>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</si>
  <si>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</si>
  <si>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</si>
  <si>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</si>
  <si>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</si>
  <si>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</si>
  <si>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</si>
  <si>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</si>
  <si>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</si>
  <si>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</si>
  <si>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</si>
  <si>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</si>
  <si>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</si>
  <si>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</si>
  <si>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</si>
  <si>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</si>
  <si>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</si>
  <si>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</si>
  <si>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</si>
  <si>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</si>
  <si>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</si>
  <si>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</si>
  <si>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</si>
  <si>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</si>
  <si>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</si>
  <si>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</si>
  <si>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</si>
  <si>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</si>
  <si>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</si>
  <si>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</si>
  <si>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</si>
  <si>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</si>
  <si>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</si>
  <si>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</si>
  <si>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</si>
  <si>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</si>
  <si>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</si>
  <si>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</si>
  <si>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</si>
  <si>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</si>
  <si>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</si>
  <si>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</si>
  <si>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</si>
  <si>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</si>
  <si>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</si>
  <si>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</si>
  <si>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</si>
  <si>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</si>
  <si>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</si>
  <si>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</si>
  <si>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</si>
  <si>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</si>
  <si>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</si>
  <si>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</si>
  <si>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</si>
  <si>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</si>
  <si>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</si>
  <si>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</si>
  <si>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</si>
  <si>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</si>
  <si>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</si>
  <si>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</si>
  <si>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</si>
  <si>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</si>
  <si>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</si>
  <si>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</si>
  <si>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</si>
  <si>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</si>
  <si>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</si>
  <si>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</si>
  <si>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</si>
  <si>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</si>
  <si>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</si>
  <si>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</si>
  <si>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</si>
  <si>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</si>
  <si>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</si>
  <si>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</si>
  <si>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</si>
  <si>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</si>
  <si>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</si>
  <si>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</si>
  <si>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</si>
  <si>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</si>
  <si>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</si>
  <si>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</si>
  <si>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</si>
  <si>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</si>
  <si>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</si>
  <si>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</si>
  <si>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</si>
  <si>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</si>
  <si>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</si>
  <si>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</si>
  <si>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</si>
  <si>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</si>
  <si>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</si>
  <si>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</si>
  <si>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</si>
  <si>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</si>
  <si>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</si>
  <si>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</si>
  <si>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</si>
  <si>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</si>
  <si>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</si>
  <si>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</si>
  <si>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</si>
  <si>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</si>
  <si>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</si>
  <si>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</si>
  <si>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</si>
  <si>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</si>
  <si>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</si>
  <si>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</si>
  <si>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</si>
  <si>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</si>
  <si>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</si>
  <si>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</si>
  <si>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</si>
  <si>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</si>
  <si>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</si>
  <si>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</si>
  <si>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</si>
  <si>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</si>
  <si>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</si>
  <si>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</si>
  <si>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</si>
  <si>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</si>
  <si>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</si>
  <si>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</si>
  <si>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</si>
  <si>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</si>
  <si>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</si>
  <si>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</si>
  <si>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</si>
  <si>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</si>
  <si>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</si>
  <si>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</si>
  <si>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</si>
  <si>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</si>
  <si>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</si>
  <si>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</si>
  <si>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</si>
  <si>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</si>
  <si>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</si>
  <si>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</si>
  <si>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</si>
  <si>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</si>
  <si>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</si>
  <si>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</si>
  <si>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</si>
  <si>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</si>
  <si>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</si>
  <si>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</si>
  <si>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</si>
  <si>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</si>
  <si>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</si>
  <si>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</si>
  <si>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</si>
  <si>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</si>
  <si>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</si>
  <si>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</si>
  <si>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</si>
  <si>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</si>
  <si>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</si>
  <si>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</si>
  <si>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</si>
  <si>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</si>
  <si>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</si>
  <si>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</si>
  <si>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</si>
  <si>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</si>
  <si>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</si>
  <si>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</si>
  <si>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</si>
  <si>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</si>
  <si>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</si>
  <si>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</si>
  <si>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</si>
  <si>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</si>
  <si>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</si>
  <si>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</si>
  <si>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</si>
  <si>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</si>
  <si>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</si>
  <si>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</si>
  <si>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</si>
  <si>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</si>
  <si>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</si>
  <si>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</si>
  <si>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</si>
  <si>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</si>
  <si>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</si>
  <si>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</si>
  <si>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</si>
  <si>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</si>
  <si>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</si>
  <si>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</si>
  <si>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</si>
  <si>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</si>
  <si>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</si>
  <si>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</si>
  <si>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</si>
  <si>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</si>
  <si>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</si>
  <si>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</si>
  <si>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</si>
  <si>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</si>
  <si>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</si>
  <si>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</si>
  <si>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</si>
  <si>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</si>
  <si>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</si>
  <si>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</si>
  <si>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</si>
  <si>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</si>
  <si>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</si>
  <si>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</si>
  <si>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</si>
  <si>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</si>
  <si>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</si>
  <si>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</si>
  <si>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</si>
  <si>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</si>
  <si>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</si>
  <si>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</si>
  <si>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</si>
  <si>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</si>
  <si>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</si>
  <si>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</si>
  <si>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</si>
  <si>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</si>
  <si>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</si>
  <si>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</si>
  <si>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</si>
  <si>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</si>
  <si>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</si>
  <si>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</si>
  <si>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</si>
  <si>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</si>
  <si>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</si>
  <si>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</si>
  <si>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</si>
  <si>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</si>
  <si>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</si>
  <si>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</si>
  <si>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</si>
  <si>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</si>
  <si>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</si>
  <si>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</si>
  <si>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</si>
  <si>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</si>
  <si>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</si>
  <si>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</si>
  <si>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</si>
  <si>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</si>
  <si>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</si>
  <si>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</si>
  <si>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</si>
  <si>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</si>
  <si>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</si>
  <si>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</si>
  <si>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</si>
  <si>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</si>
  <si>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</si>
  <si>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</si>
  <si>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</si>
  <si>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</si>
  <si>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</si>
  <si>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</si>
  <si>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</si>
  <si>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</si>
  <si>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</si>
  <si>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</si>
  <si>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</si>
  <si>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</si>
  <si>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</si>
  <si>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</si>
  <si>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</si>
  <si>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</si>
  <si>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</si>
  <si>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</si>
  <si>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</si>
  <si>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</si>
  <si>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</si>
  <si>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</si>
  <si>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</si>
  <si>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</si>
  <si>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</si>
  <si>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</si>
  <si>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</si>
  <si>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</si>
  <si>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</si>
  <si>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</si>
  <si>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</si>
  <si>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</si>
  <si>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</si>
  <si>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</si>
  <si>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</si>
  <si>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</si>
  <si>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</si>
  <si>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</si>
  <si>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</si>
  <si>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</si>
  <si>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</si>
  <si>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</si>
  <si>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</si>
  <si>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</si>
  <si>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</si>
  <si>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</si>
  <si>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</si>
  <si>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</si>
  <si>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</si>
  <si>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</si>
  <si>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</si>
  <si>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</si>
  <si>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</si>
  <si>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</si>
  <si>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</si>
  <si>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</si>
  <si>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</si>
  <si>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</si>
  <si>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</si>
  <si>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</si>
  <si>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</si>
  <si>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</si>
  <si>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</si>
  <si>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</si>
  <si>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</si>
  <si>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</si>
  <si>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</si>
  <si>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</si>
  <si>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</si>
  <si>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</si>
  <si>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</si>
  <si>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</si>
  <si>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</si>
  <si>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</si>
  <si>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</si>
  <si>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</si>
  <si>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</si>
  <si>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</si>
  <si>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</si>
  <si>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</si>
  <si>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</si>
  <si>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</si>
  <si>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</si>
  <si>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</si>
  <si>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</si>
  <si>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</si>
  <si>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</si>
  <si>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</si>
  <si>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</si>
  <si>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</si>
  <si>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</si>
  <si>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</si>
  <si>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</si>
  <si>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</si>
  <si>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</si>
  <si>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</si>
  <si>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</si>
  <si>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</si>
  <si>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</si>
  <si>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</si>
  <si>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</si>
  <si>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</si>
  <si>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</si>
  <si>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</si>
  <si>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</si>
  <si>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</si>
  <si>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</si>
  <si>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</si>
  <si>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</si>
  <si>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</si>
  <si>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</si>
  <si>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</si>
  <si>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</si>
  <si>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</si>
  <si>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</si>
  <si>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</si>
  <si>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</si>
  <si>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</si>
  <si>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</si>
  <si>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</si>
  <si>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</si>
  <si>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</si>
  <si>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</si>
  <si>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</si>
  <si>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</si>
  <si>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</si>
  <si>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</si>
  <si>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</si>
  <si>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</si>
  <si>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</si>
  <si>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</si>
  <si>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</si>
  <si>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</si>
  <si>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</si>
  <si>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</si>
  <si>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</si>
  <si>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</si>
  <si>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</si>
  <si>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</si>
  <si>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</si>
  <si>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</si>
  <si>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</si>
  <si>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</si>
  <si>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</si>
  <si>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</si>
  <si>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</si>
  <si>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</si>
  <si>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</si>
  <si>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</si>
  <si>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</si>
  <si>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</si>
  <si>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</si>
  <si>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</si>
  <si>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</si>
  <si>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</si>
  <si>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</si>
  <si>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</si>
  <si>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</si>
  <si>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</si>
  <si>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</si>
  <si>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</si>
  <si>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</si>
  <si>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</si>
  <si>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</si>
  <si>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</si>
  <si>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</si>
  <si>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</si>
  <si>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</si>
  <si>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</si>
  <si>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</si>
  <si>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</si>
  <si>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</si>
  <si>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</si>
  <si>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</si>
  <si>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</si>
  <si>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</si>
  <si>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</si>
  <si>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</si>
  <si>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</si>
  <si>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</si>
  <si>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</si>
  <si>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</si>
  <si>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</si>
  <si>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</si>
  <si>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</si>
  <si>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</si>
  <si>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</si>
  <si>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</si>
  <si>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</si>
  <si>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</si>
  <si>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</si>
  <si>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</si>
  <si>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</si>
  <si>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</si>
  <si>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</si>
  <si>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</si>
  <si>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</si>
  <si>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</si>
  <si>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</si>
  <si>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</si>
  <si>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</si>
  <si>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</si>
  <si>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</si>
  <si>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</si>
  <si>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</si>
  <si>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</si>
  <si>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</si>
  <si>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</si>
  <si>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</si>
  <si>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</si>
  <si>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</si>
  <si>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</si>
  <si>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</si>
  <si>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</si>
  <si>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</si>
  <si>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</si>
  <si>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</si>
  <si>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</si>
  <si>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</si>
  <si>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</si>
  <si>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</si>
  <si>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</si>
  <si>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</si>
  <si>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</si>
  <si>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</si>
  <si>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</si>
  <si>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</si>
  <si>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</si>
  <si>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</si>
  <si>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</si>
  <si>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</si>
  <si>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</si>
  <si>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</si>
  <si>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</si>
  <si>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</si>
  <si>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</si>
  <si>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</si>
  <si>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</si>
  <si>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</si>
  <si>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</si>
  <si>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</si>
  <si>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</si>
  <si>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</si>
  <si>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</si>
  <si>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</si>
  <si>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</si>
  <si>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</si>
  <si>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</si>
  <si>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</si>
  <si>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</si>
  <si>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</si>
  <si>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</si>
  <si>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</si>
  <si>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</si>
  <si>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</si>
  <si>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</si>
  <si>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</si>
  <si>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</si>
  <si>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</si>
  <si>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</si>
  <si>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</si>
  <si>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</si>
  <si>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</si>
  <si>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</si>
  <si>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</si>
  <si>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</si>
  <si>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</si>
  <si>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</si>
  <si>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</si>
  <si>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</si>
  <si>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</si>
  <si>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</si>
  <si>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</si>
  <si>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</si>
  <si>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</si>
  <si>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</si>
  <si>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</si>
  <si>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</si>
  <si>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</si>
  <si>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</si>
  <si>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</si>
  <si>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</si>
  <si>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</si>
  <si>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</si>
  <si>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</si>
  <si>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</si>
  <si>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</si>
  <si>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</si>
  <si>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</si>
  <si>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</si>
  <si>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</si>
  <si>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</si>
  <si>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</si>
  <si>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</si>
  <si>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</si>
  <si>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</si>
  <si>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</si>
  <si>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</si>
  <si>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</si>
  <si>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</si>
  <si>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</si>
  <si>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</si>
  <si>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</si>
  <si>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</si>
  <si>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</si>
  <si>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</si>
  <si>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</si>
  <si>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</si>
  <si>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</si>
  <si>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</si>
  <si>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</si>
  <si>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</si>
  <si>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</si>
  <si>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</si>
  <si>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</si>
  <si>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</si>
  <si>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</si>
  <si>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</si>
  <si>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</si>
  <si>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</si>
  <si>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</si>
  <si>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</si>
  <si>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</si>
  <si>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</si>
  <si>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</si>
  <si>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</si>
  <si>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</si>
  <si>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</si>
  <si>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</si>
  <si>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</si>
  <si>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</si>
  <si>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</si>
  <si>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</si>
  <si>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</si>
  <si>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</si>
  <si>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</si>
  <si>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</si>
  <si>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</si>
  <si>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</si>
  <si>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</si>
  <si>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</si>
  <si>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</si>
  <si>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</si>
  <si>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</si>
  <si>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</si>
  <si>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</si>
  <si>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</si>
  <si>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</si>
  <si>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</si>
  <si>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</si>
  <si>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</si>
  <si>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</si>
  <si>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</si>
  <si>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</si>
  <si>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</si>
  <si>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</si>
  <si>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</si>
  <si>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</si>
  <si>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</si>
  <si>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</si>
  <si>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</si>
  <si>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</si>
  <si>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</si>
  <si>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</si>
  <si>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</si>
  <si>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</si>
  <si>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</si>
  <si>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</si>
  <si>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</si>
  <si>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</si>
  <si>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</si>
  <si>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</si>
  <si>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</si>
  <si>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</si>
  <si>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</si>
  <si>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</si>
  <si>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</si>
  <si>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</si>
  <si>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</si>
  <si>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</si>
  <si>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</si>
  <si>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</si>
  <si>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</si>
  <si>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</si>
  <si>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</si>
  <si>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</si>
  <si>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</si>
  <si>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</si>
  <si>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</si>
  <si>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</si>
  <si>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</si>
  <si>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</si>
  <si>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</si>
  <si>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</si>
  <si>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</si>
  <si>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</si>
  <si>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</si>
  <si>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</si>
  <si>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</si>
  <si>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</si>
  <si>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</si>
  <si>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</si>
  <si>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</si>
  <si>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</si>
  <si>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</si>
  <si>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</si>
  <si>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</si>
  <si>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</si>
  <si>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</si>
  <si>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</si>
  <si>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</si>
  <si>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</si>
  <si>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</si>
  <si>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</si>
  <si>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</si>
  <si>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</si>
  <si>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</si>
  <si>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</si>
  <si>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</si>
  <si>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</si>
  <si>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</si>
  <si>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</si>
  <si>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</si>
  <si>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</si>
  <si>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</si>
  <si>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</si>
  <si>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</si>
  <si>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</si>
  <si>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</si>
  <si>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</si>
  <si>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</si>
  <si>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</si>
  <si>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</si>
  <si>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</si>
  <si>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</si>
  <si>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</si>
  <si>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</si>
  <si>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</si>
  <si>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</si>
  <si>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</si>
  <si>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</si>
  <si>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</si>
  <si>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</si>
  <si>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</si>
  <si>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</si>
  <si>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</si>
  <si>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</si>
  <si>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</si>
  <si>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</si>
  <si>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</si>
  <si>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</si>
  <si>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</si>
  <si>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</si>
  <si>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</si>
  <si>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</si>
  <si>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</si>
  <si>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</si>
  <si>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</si>
  <si>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</si>
  <si>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</si>
  <si>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</si>
  <si>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</si>
  <si>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</si>
  <si>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</si>
  <si>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</si>
  <si>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</si>
  <si>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</si>
  <si>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</si>
  <si>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</si>
  <si>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</si>
  <si>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</si>
  <si>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</si>
  <si>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</si>
  <si>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</si>
  <si>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</si>
  <si>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</si>
  <si>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</si>
  <si>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</si>
  <si>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</si>
  <si>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</si>
  <si>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</si>
  <si>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</si>
  <si>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</si>
  <si>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</si>
  <si>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</si>
  <si>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</si>
  <si>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</si>
  <si>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</si>
  <si>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</si>
  <si>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</si>
  <si>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</si>
  <si>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</si>
  <si>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</si>
  <si>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</si>
  <si>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</si>
  <si>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</si>
  <si>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</si>
  <si>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</si>
  <si>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</si>
  <si>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</si>
  <si>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</si>
  <si>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</si>
  <si>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</si>
  <si>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</si>
  <si>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</si>
  <si>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</si>
  <si>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</si>
  <si>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</si>
  <si>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</si>
  <si>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</si>
  <si>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</si>
  <si>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</si>
  <si>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</si>
  <si>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</si>
  <si>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</si>
  <si>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</si>
  <si>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</si>
  <si>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</si>
  <si>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</si>
  <si>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</si>
  <si>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</si>
  <si>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</si>
  <si>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</si>
  <si>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</si>
  <si>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</si>
  <si>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</si>
  <si>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</si>
  <si>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</si>
  <si>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</si>
  <si>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</si>
  <si>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</si>
  <si>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</si>
  <si>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</si>
  <si>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</si>
  <si>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</si>
  <si>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</si>
  <si>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</si>
  <si>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</si>
  <si>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</si>
  <si>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</si>
  <si>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</si>
  <si>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</si>
  <si>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</si>
  <si>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</si>
  <si>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</si>
  <si>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</si>
  <si>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</si>
  <si>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</si>
  <si>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</si>
  <si>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</si>
  <si>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</si>
  <si>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</si>
  <si>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</si>
  <si>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</si>
  <si>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</si>
  <si>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</si>
  <si>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</si>
  <si>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</si>
  <si>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</si>
  <si>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</si>
  <si>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</si>
  <si>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</si>
  <si>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</si>
  <si>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</si>
  <si>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</si>
  <si>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</si>
  <si>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</si>
  <si>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</si>
  <si>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</si>
  <si>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</si>
  <si>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</si>
  <si>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</si>
  <si>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</si>
  <si>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</si>
  <si>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</si>
  <si>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</si>
  <si>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</si>
  <si>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</si>
  <si>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</si>
  <si>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</si>
  <si>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</si>
  <si>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</si>
  <si>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</si>
  <si>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</si>
  <si>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</si>
  <si>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</si>
  <si>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</si>
  <si>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</si>
  <si>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</si>
  <si>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</si>
  <si>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</si>
  <si>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</si>
  <si>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</si>
  <si>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</si>
  <si>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</si>
  <si>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</si>
  <si>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</si>
  <si>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</si>
  <si>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</si>
  <si>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</si>
  <si>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</si>
  <si>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</si>
  <si>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</si>
  <si>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</si>
  <si>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</si>
  <si>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</si>
  <si>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</si>
  <si>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</si>
  <si>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</si>
  <si>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</si>
  <si>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</si>
  <si>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</si>
  <si>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</si>
  <si>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</si>
  <si>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</si>
  <si>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</si>
  <si>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</si>
  <si>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</si>
  <si>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</si>
  <si>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</si>
  <si>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</si>
  <si>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</si>
  <si>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</si>
  <si>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</si>
  <si>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</si>
  <si>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</si>
  <si>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</si>
  <si>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</si>
  <si>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</si>
  <si>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</si>
  <si>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</si>
  <si>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</si>
  <si>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</si>
  <si>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</si>
  <si>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</si>
  <si>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</si>
  <si>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</si>
  <si>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</si>
  <si>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</si>
  <si>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</si>
  <si>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</si>
  <si>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</si>
  <si>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</si>
  <si>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</si>
  <si>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</si>
  <si>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</si>
  <si>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</si>
  <si>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</si>
  <si>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</si>
  <si>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</si>
  <si>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</si>
  <si>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</si>
  <si>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</si>
  <si>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</si>
  <si>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</si>
  <si>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</si>
  <si>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</si>
  <si>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</si>
  <si>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</si>
  <si>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</si>
  <si>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</si>
  <si>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</si>
  <si>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</si>
  <si>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</si>
  <si>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</si>
  <si>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</si>
  <si>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</si>
  <si>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</si>
  <si>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</si>
  <si>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</si>
  <si>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</si>
  <si>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</si>
  <si>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</si>
  <si>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</si>
  <si>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</si>
  <si>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</si>
  <si>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</si>
  <si>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</si>
  <si>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</si>
  <si>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</si>
  <si>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</si>
  <si>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</si>
  <si>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</si>
  <si>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</si>
  <si>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</si>
  <si>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</si>
  <si>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</si>
  <si>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</si>
  <si>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</si>
  <si>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</si>
  <si>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</si>
  <si>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</si>
  <si>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</si>
  <si>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</si>
  <si>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</si>
  <si>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</si>
  <si>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</si>
  <si>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</si>
  <si>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</si>
  <si>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</si>
  <si>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</si>
  <si>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</si>
  <si>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</si>
  <si>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</si>
  <si>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</si>
  <si>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</si>
  <si>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</si>
  <si>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</si>
  <si>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</si>
  <si>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</si>
  <si>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</si>
  <si>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</si>
  <si>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</si>
  <si>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</si>
  <si>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</si>
  <si>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</si>
  <si>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</si>
  <si>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</si>
  <si>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</si>
  <si>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</si>
  <si>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</si>
  <si>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</si>
  <si>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</si>
  <si>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</si>
  <si>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</si>
  <si>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</si>
  <si>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</si>
  <si>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</si>
  <si>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</si>
  <si>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</si>
  <si>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</si>
  <si>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</si>
  <si>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</si>
  <si>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</si>
  <si>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</si>
  <si>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</si>
  <si>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</si>
  <si>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</si>
  <si>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</si>
  <si>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</si>
  <si>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</si>
  <si>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</si>
  <si>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</si>
  <si>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</si>
  <si>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</si>
  <si>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</si>
  <si>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</si>
  <si>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</si>
  <si>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加世田病院</t>
    <phoneticPr fontId="3"/>
  </si>
  <si>
    <t>〒897-1121 南さつま市加世田唐仁原１１８１</t>
    <phoneticPr fontId="3"/>
  </si>
  <si>
    <t>〇</t>
  </si>
  <si>
    <t>医療法人</t>
  </si>
  <si>
    <t>脳神経外科</t>
  </si>
  <si>
    <t>地域一般入院料１</t>
  </si>
  <si>
    <t>ＤＰＣ病院ではない</t>
  </si>
  <si>
    <t>有</t>
  </si>
  <si>
    <t>看護必要度Ⅰ</t>
    <phoneticPr fontId="3"/>
  </si>
  <si>
    <t>本館３階病棟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</si>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</sst>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21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1046</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1046</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1046</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1046</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58</v>
      </c>
      <c r="K99" s="237" t="str">
        <f>IF(OR(COUNTIF(L99:L99,"未確認")&gt;0,COUNTIF(L99:L99,"~*")&gt;0),"※","")</f>
        <v/>
      </c>
      <c r="L99" s="258">
        <v>58</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45</v>
      </c>
      <c r="K101" s="237" t="str">
        <f>IF(OR(COUNTIF(L101:L101,"未確認")&gt;0,COUNTIF(L101:L101,"~*")&gt;0),"※","")</f>
        <v/>
      </c>
      <c r="L101" s="258">
        <v>45</v>
      </c>
    </row>
    <row r="102" spans="1:22" s="83" customFormat="1" ht="34.5" customHeight="1">
      <c r="A102" s="244" t="s">
        <v>610</v>
      </c>
      <c r="B102" s="84"/>
      <c r="C102" s="376"/>
      <c r="D102" s="378"/>
      <c r="E102" s="316" t="s">
        <v>612</v>
      </c>
      <c r="F102" s="317"/>
      <c r="G102" s="317"/>
      <c r="H102" s="318"/>
      <c r="I102" s="419"/>
      <c r="J102" s="256">
        <f t="shared" si="0"/>
        <v>58</v>
      </c>
      <c r="K102" s="237" t="str">
        <f t="shared" ref="K102:K111" si="1">IF(OR(COUNTIF(L101:L101,"未確認")&gt;0,COUNTIF(L101:L101,"~*")&gt;0),"※","")</f>
        <v/>
      </c>
      <c r="L102" s="258">
        <v>58</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58</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51</v>
      </c>
      <c r="K152" s="264" t="str">
        <f t="shared" si="3"/>
        <v/>
      </c>
      <c r="L152" s="117">
        <v>51</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t="str">
        <f t="shared" si="2"/>
        <v>*</v>
      </c>
      <c r="K156" s="264" t="str">
        <f t="shared" si="3"/>
        <v>※</v>
      </c>
      <c r="L156" s="117" t="s">
        <v>541</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1044</v>
      </c>
      <c r="K236" s="81"/>
      <c r="L236" s="110"/>
    </row>
    <row r="237" spans="1:22" s="83" customFormat="1" ht="34.5" customHeight="1">
      <c r="A237" s="248" t="s">
        <v>627</v>
      </c>
      <c r="B237" s="119"/>
      <c r="C237" s="319" t="s">
        <v>130</v>
      </c>
      <c r="D237" s="320"/>
      <c r="E237" s="320"/>
      <c r="F237" s="320"/>
      <c r="G237" s="320"/>
      <c r="H237" s="321"/>
      <c r="I237" s="406"/>
      <c r="J237" s="260" t="s">
        <v>1044</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5.2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14</v>
      </c>
      <c r="K269" s="81" t="str">
        <f t="shared" si="8"/>
        <v/>
      </c>
      <c r="L269" s="147">
        <v>14</v>
      </c>
    </row>
    <row r="270" spans="1:22" s="83" customFormat="1" ht="34.5" customHeight="1">
      <c r="A270" s="249" t="s">
        <v>725</v>
      </c>
      <c r="B270" s="120"/>
      <c r="C270" s="370"/>
      <c r="D270" s="370"/>
      <c r="E270" s="370"/>
      <c r="F270" s="370"/>
      <c r="G270" s="370" t="s">
        <v>148</v>
      </c>
      <c r="H270" s="370"/>
      <c r="I270" s="403"/>
      <c r="J270" s="266">
        <f t="shared" si="9"/>
        <v>2.1</v>
      </c>
      <c r="K270" s="81" t="str">
        <f t="shared" si="8"/>
        <v/>
      </c>
      <c r="L270" s="148">
        <v>2.1</v>
      </c>
    </row>
    <row r="271" spans="1:22" s="83" customFormat="1" ht="34.5" customHeight="1">
      <c r="A271" s="249" t="s">
        <v>726</v>
      </c>
      <c r="B271" s="120"/>
      <c r="C271" s="370" t="s">
        <v>151</v>
      </c>
      <c r="D271" s="371"/>
      <c r="E271" s="371"/>
      <c r="F271" s="371"/>
      <c r="G271" s="370" t="s">
        <v>146</v>
      </c>
      <c r="H271" s="370"/>
      <c r="I271" s="403"/>
      <c r="J271" s="266">
        <f t="shared" si="9"/>
        <v>6</v>
      </c>
      <c r="K271" s="81" t="str">
        <f t="shared" si="8"/>
        <v/>
      </c>
      <c r="L271" s="147">
        <v>6</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4</v>
      </c>
      <c r="K273" s="81" t="str">
        <f t="shared" si="8"/>
        <v/>
      </c>
      <c r="L273" s="147">
        <v>4</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4</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5</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2</v>
      </c>
      <c r="M297" s="147">
        <v>4</v>
      </c>
      <c r="N297" s="147">
        <v>48</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3</v>
      </c>
      <c r="N298" s="148">
        <v>2.9</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18</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1</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16</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0.3</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0.1</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0.9</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0.9</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1</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1</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562</v>
      </c>
      <c r="K392" s="81" t="str">
        <f t="shared" ref="K392:K397" si="11">IF(OR(COUNTIF(L392:L392,"未確認")&gt;0,COUNTIF(L392:L392,"~*")&gt;0),"※","")</f>
        <v/>
      </c>
      <c r="L392" s="147">
        <v>562</v>
      </c>
    </row>
    <row r="393" spans="1:22" s="83" customFormat="1" ht="34.5" customHeight="1">
      <c r="A393" s="249" t="s">
        <v>773</v>
      </c>
      <c r="B393" s="84"/>
      <c r="C393" s="369"/>
      <c r="D393" s="379"/>
      <c r="E393" s="319" t="s">
        <v>224</v>
      </c>
      <c r="F393" s="320"/>
      <c r="G393" s="320"/>
      <c r="H393" s="321"/>
      <c r="I393" s="342"/>
      <c r="J393" s="140">
        <f t="shared" si="10"/>
        <v>21</v>
      </c>
      <c r="K393" s="81" t="str">
        <f t="shared" si="11"/>
        <v/>
      </c>
      <c r="L393" s="147">
        <v>21</v>
      </c>
    </row>
    <row r="394" spans="1:22" s="83" customFormat="1" ht="34.5" customHeight="1">
      <c r="A394" s="250" t="s">
        <v>774</v>
      </c>
      <c r="B394" s="84"/>
      <c r="C394" s="369"/>
      <c r="D394" s="380"/>
      <c r="E394" s="319" t="s">
        <v>225</v>
      </c>
      <c r="F394" s="320"/>
      <c r="G394" s="320"/>
      <c r="H394" s="321"/>
      <c r="I394" s="342"/>
      <c r="J394" s="140">
        <f t="shared" si="10"/>
        <v>254</v>
      </c>
      <c r="K394" s="81" t="str">
        <f t="shared" si="11"/>
        <v/>
      </c>
      <c r="L394" s="147">
        <v>254</v>
      </c>
    </row>
    <row r="395" spans="1:22" s="83" customFormat="1" ht="34.5" customHeight="1">
      <c r="A395" s="250" t="s">
        <v>775</v>
      </c>
      <c r="B395" s="84"/>
      <c r="C395" s="369"/>
      <c r="D395" s="381"/>
      <c r="E395" s="319" t="s">
        <v>226</v>
      </c>
      <c r="F395" s="320"/>
      <c r="G395" s="320"/>
      <c r="H395" s="321"/>
      <c r="I395" s="342"/>
      <c r="J395" s="140">
        <f t="shared" si="10"/>
        <v>287</v>
      </c>
      <c r="K395" s="81" t="str">
        <f t="shared" si="11"/>
        <v/>
      </c>
      <c r="L395" s="147">
        <v>287</v>
      </c>
    </row>
    <row r="396" spans="1:22" s="83" customFormat="1" ht="34.5" customHeight="1">
      <c r="A396" s="250" t="s">
        <v>776</v>
      </c>
      <c r="B396" s="1"/>
      <c r="C396" s="369"/>
      <c r="D396" s="319" t="s">
        <v>227</v>
      </c>
      <c r="E396" s="320"/>
      <c r="F396" s="320"/>
      <c r="G396" s="320"/>
      <c r="H396" s="321"/>
      <c r="I396" s="342"/>
      <c r="J396" s="140">
        <f t="shared" si="10"/>
        <v>559</v>
      </c>
      <c r="K396" s="81" t="str">
        <f t="shared" si="11"/>
        <v/>
      </c>
      <c r="L396" s="147">
        <v>559</v>
      </c>
    </row>
    <row r="397" spans="1:22" s="83" customFormat="1" ht="34.5" customHeight="1">
      <c r="A397" s="250" t="s">
        <v>777</v>
      </c>
      <c r="B397" s="119"/>
      <c r="C397" s="369"/>
      <c r="D397" s="319" t="s">
        <v>228</v>
      </c>
      <c r="E397" s="320"/>
      <c r="F397" s="320"/>
      <c r="G397" s="320"/>
      <c r="H397" s="321"/>
      <c r="I397" s="343"/>
      <c r="J397" s="140">
        <f t="shared" si="10"/>
        <v>596</v>
      </c>
      <c r="K397" s="81" t="str">
        <f t="shared" si="11"/>
        <v/>
      </c>
      <c r="L397" s="147">
        <v>596</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562</v>
      </c>
      <c r="K405" s="81" t="str">
        <f t="shared" ref="K405:K422" si="13">IF(OR(COUNTIF(L405:L405,"未確認")&gt;0,COUNTIF(L405:L405,"~*")&gt;0),"※","")</f>
        <v/>
      </c>
      <c r="L405" s="147">
        <v>562</v>
      </c>
    </row>
    <row r="406" spans="1:22" s="83" customFormat="1" ht="34.5" customHeight="1">
      <c r="A406" s="251" t="s">
        <v>779</v>
      </c>
      <c r="B406" s="119"/>
      <c r="C406" s="368"/>
      <c r="D406" s="374" t="s">
        <v>233</v>
      </c>
      <c r="E406" s="376" t="s">
        <v>234</v>
      </c>
      <c r="F406" s="377"/>
      <c r="G406" s="377"/>
      <c r="H406" s="378"/>
      <c r="I406" s="360"/>
      <c r="J406" s="140">
        <f t="shared" si="12"/>
        <v>5</v>
      </c>
      <c r="K406" s="81" t="str">
        <f t="shared" si="13"/>
        <v/>
      </c>
      <c r="L406" s="147">
        <v>5</v>
      </c>
    </row>
    <row r="407" spans="1:22" s="83" customFormat="1" ht="34.5" customHeight="1">
      <c r="A407" s="251" t="s">
        <v>780</v>
      </c>
      <c r="B407" s="119"/>
      <c r="C407" s="368"/>
      <c r="D407" s="368"/>
      <c r="E407" s="319" t="s">
        <v>235</v>
      </c>
      <c r="F407" s="320"/>
      <c r="G407" s="320"/>
      <c r="H407" s="321"/>
      <c r="I407" s="360"/>
      <c r="J407" s="140">
        <f t="shared" si="12"/>
        <v>364</v>
      </c>
      <c r="K407" s="81" t="str">
        <f t="shared" si="13"/>
        <v/>
      </c>
      <c r="L407" s="147">
        <v>364</v>
      </c>
    </row>
    <row r="408" spans="1:22" s="83" customFormat="1" ht="34.5" customHeight="1">
      <c r="A408" s="251" t="s">
        <v>781</v>
      </c>
      <c r="B408" s="119"/>
      <c r="C408" s="368"/>
      <c r="D408" s="368"/>
      <c r="E408" s="319" t="s">
        <v>236</v>
      </c>
      <c r="F408" s="320"/>
      <c r="G408" s="320"/>
      <c r="H408" s="321"/>
      <c r="I408" s="360"/>
      <c r="J408" s="140">
        <f t="shared" si="12"/>
        <v>189</v>
      </c>
      <c r="K408" s="81" t="str">
        <f t="shared" si="13"/>
        <v/>
      </c>
      <c r="L408" s="147">
        <v>189</v>
      </c>
    </row>
    <row r="409" spans="1:22" s="83" customFormat="1" ht="34.5" customHeight="1">
      <c r="A409" s="251" t="s">
        <v>782</v>
      </c>
      <c r="B409" s="119"/>
      <c r="C409" s="368"/>
      <c r="D409" s="368"/>
      <c r="E409" s="316" t="s">
        <v>989</v>
      </c>
      <c r="F409" s="317"/>
      <c r="G409" s="317"/>
      <c r="H409" s="318"/>
      <c r="I409" s="360"/>
      <c r="J409" s="140">
        <f t="shared" si="12"/>
        <v>4</v>
      </c>
      <c r="K409" s="81" t="str">
        <f t="shared" si="13"/>
        <v/>
      </c>
      <c r="L409" s="147">
        <v>4</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596</v>
      </c>
      <c r="K413" s="81" t="str">
        <f t="shared" si="13"/>
        <v/>
      </c>
      <c r="L413" s="147">
        <v>596</v>
      </c>
    </row>
    <row r="414" spans="1:22" s="83" customFormat="1" ht="34.5" customHeight="1">
      <c r="A414" s="251" t="s">
        <v>787</v>
      </c>
      <c r="B414" s="119"/>
      <c r="C414" s="368"/>
      <c r="D414" s="374" t="s">
        <v>240</v>
      </c>
      <c r="E414" s="376" t="s">
        <v>241</v>
      </c>
      <c r="F414" s="377"/>
      <c r="G414" s="377"/>
      <c r="H414" s="378"/>
      <c r="I414" s="360"/>
      <c r="J414" s="140">
        <f t="shared" si="12"/>
        <v>21</v>
      </c>
      <c r="K414" s="81" t="str">
        <f t="shared" si="13"/>
        <v/>
      </c>
      <c r="L414" s="147">
        <v>21</v>
      </c>
    </row>
    <row r="415" spans="1:22" s="83" customFormat="1" ht="34.5" customHeight="1">
      <c r="A415" s="251" t="s">
        <v>788</v>
      </c>
      <c r="B415" s="119"/>
      <c r="C415" s="368"/>
      <c r="D415" s="368"/>
      <c r="E415" s="319" t="s">
        <v>242</v>
      </c>
      <c r="F415" s="320"/>
      <c r="G415" s="320"/>
      <c r="H415" s="321"/>
      <c r="I415" s="360"/>
      <c r="J415" s="140">
        <f t="shared" si="12"/>
        <v>376</v>
      </c>
      <c r="K415" s="81" t="str">
        <f t="shared" si="13"/>
        <v/>
      </c>
      <c r="L415" s="147">
        <v>376</v>
      </c>
    </row>
    <row r="416" spans="1:22" s="83" customFormat="1" ht="34.5" customHeight="1">
      <c r="A416" s="251" t="s">
        <v>789</v>
      </c>
      <c r="B416" s="119"/>
      <c r="C416" s="368"/>
      <c r="D416" s="368"/>
      <c r="E416" s="319" t="s">
        <v>243</v>
      </c>
      <c r="F416" s="320"/>
      <c r="G416" s="320"/>
      <c r="H416" s="321"/>
      <c r="I416" s="360"/>
      <c r="J416" s="140">
        <f t="shared" si="12"/>
        <v>139</v>
      </c>
      <c r="K416" s="81" t="str">
        <f t="shared" si="13"/>
        <v/>
      </c>
      <c r="L416" s="147">
        <v>139</v>
      </c>
    </row>
    <row r="417" spans="1:22" s="83" customFormat="1" ht="34.5" customHeight="1">
      <c r="A417" s="251" t="s">
        <v>790</v>
      </c>
      <c r="B417" s="119"/>
      <c r="C417" s="368"/>
      <c r="D417" s="368"/>
      <c r="E417" s="319" t="s">
        <v>244</v>
      </c>
      <c r="F417" s="320"/>
      <c r="G417" s="320"/>
      <c r="H417" s="321"/>
      <c r="I417" s="360"/>
      <c r="J417" s="140">
        <f t="shared" si="12"/>
        <v>4</v>
      </c>
      <c r="K417" s="81" t="str">
        <f t="shared" si="13"/>
        <v/>
      </c>
      <c r="L417" s="147">
        <v>4</v>
      </c>
    </row>
    <row r="418" spans="1:22" s="83" customFormat="1" ht="34.5" customHeight="1">
      <c r="A418" s="251" t="s">
        <v>791</v>
      </c>
      <c r="B418" s="119"/>
      <c r="C418" s="368"/>
      <c r="D418" s="368"/>
      <c r="E418" s="319" t="s">
        <v>245</v>
      </c>
      <c r="F418" s="320"/>
      <c r="G418" s="320"/>
      <c r="H418" s="321"/>
      <c r="I418" s="360"/>
      <c r="J418" s="140">
        <f t="shared" si="12"/>
        <v>9</v>
      </c>
      <c r="K418" s="81" t="str">
        <f t="shared" si="13"/>
        <v/>
      </c>
      <c r="L418" s="147">
        <v>9</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5</v>
      </c>
      <c r="K420" s="81" t="str">
        <f t="shared" si="13"/>
        <v/>
      </c>
      <c r="L420" s="147">
        <v>5</v>
      </c>
    </row>
    <row r="421" spans="1:22" s="83" customFormat="1" ht="34.5" customHeight="1">
      <c r="A421" s="251" t="s">
        <v>794</v>
      </c>
      <c r="B421" s="119"/>
      <c r="C421" s="368"/>
      <c r="D421" s="368"/>
      <c r="E421" s="319" t="s">
        <v>247</v>
      </c>
      <c r="F421" s="320"/>
      <c r="G421" s="320"/>
      <c r="H421" s="321"/>
      <c r="I421" s="360"/>
      <c r="J421" s="140">
        <f t="shared" si="12"/>
        <v>42</v>
      </c>
      <c r="K421" s="81" t="str">
        <f t="shared" si="13"/>
        <v/>
      </c>
      <c r="L421" s="147">
        <v>42</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575</v>
      </c>
      <c r="K430" s="193" t="str">
        <f>IF(OR(COUNTIF(L430:L430,"未確認")&gt;0,COUNTIF(L430:L430,"~*")&gt;0),"※","")</f>
        <v/>
      </c>
      <c r="L430" s="147">
        <v>575</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78</v>
      </c>
      <c r="K431" s="193" t="str">
        <f>IF(OR(COUNTIF(L431:L431,"未確認")&gt;0,COUNTIF(L431:L431,"~*")&gt;0),"※","")</f>
        <v/>
      </c>
      <c r="L431" s="147">
        <v>78</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337</v>
      </c>
      <c r="K432" s="193" t="str">
        <f>IF(OR(COUNTIF(L432:L432,"未確認")&gt;0,COUNTIF(L432:L432,"~*")&gt;0),"※","")</f>
        <v/>
      </c>
      <c r="L432" s="147">
        <v>337</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155</v>
      </c>
      <c r="K433" s="193" t="str">
        <f>IF(OR(COUNTIF(L433:L433,"未確認")&gt;0,COUNTIF(L433:L433,"~*")&gt;0),"※","")</f>
        <v/>
      </c>
      <c r="L433" s="147">
        <v>155</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5</v>
      </c>
      <c r="K434" s="193" t="str">
        <f>IF(OR(COUNTIF(L434:L434,"未確認")&gt;0,COUNTIF(L434:L434,"~*")&gt;0),"※","")</f>
        <v/>
      </c>
      <c r="L434" s="147">
        <v>5</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6"/>
        <v>*</v>
      </c>
      <c r="K471" s="201" t="str">
        <f t="shared" si="15"/>
        <v>※</v>
      </c>
      <c r="L471" s="117" t="s">
        <v>541</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v>
      </c>
      <c r="K476" s="201" t="str">
        <f>IF(OR(COUNTIF(L476:L476,"未確認")&gt;0,COUNTIF(L476:L476,"~")&gt;0),"※","")</f>
        <v/>
      </c>
      <c r="L476" s="117" t="s">
        <v>541</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8"/>
        <v>*</v>
      </c>
      <c r="K484" s="201" t="str">
        <f t="shared" si="17"/>
        <v>※</v>
      </c>
      <c r="L484" s="117" t="s">
        <v>541</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t="str">
        <f t="shared" ref="J532:J537" si="21">IF(SUM(L532:L532)=0,IF(COUNTIF(L532:L532,"未確認")&gt;0,"未確認",IF(COUNTIF(L532:L532,"~*")&gt;0,"*",SUM(L532:L532))),SUM(L532:L532))</f>
        <v>*</v>
      </c>
      <c r="K532" s="201" t="str">
        <f t="shared" ref="K532:K537" si="22">IF(OR(COUNTIF(L532:L532,"未確認")&gt;0,COUNTIF(L532:L532,"*")&gt;0),"※","")</f>
        <v>※</v>
      </c>
      <c r="L532" s="117" t="s">
        <v>541</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1045</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25.5</v>
      </c>
    </row>
    <row r="561" spans="1:12" s="91" customFormat="1" ht="34.5" customHeight="1">
      <c r="A561" s="251" t="s">
        <v>871</v>
      </c>
      <c r="B561" s="119"/>
      <c r="C561" s="209"/>
      <c r="D561" s="330" t="s">
        <v>377</v>
      </c>
      <c r="E561" s="341"/>
      <c r="F561" s="341"/>
      <c r="G561" s="341"/>
      <c r="H561" s="331"/>
      <c r="I561" s="342"/>
      <c r="J561" s="207"/>
      <c r="K561" s="210"/>
      <c r="L561" s="211">
        <v>12.7</v>
      </c>
    </row>
    <row r="562" spans="1:12" s="91" customFormat="1" ht="34.5" customHeight="1">
      <c r="A562" s="251" t="s">
        <v>872</v>
      </c>
      <c r="B562" s="119"/>
      <c r="C562" s="209"/>
      <c r="D562" s="330" t="s">
        <v>992</v>
      </c>
      <c r="E562" s="341"/>
      <c r="F562" s="341"/>
      <c r="G562" s="341"/>
      <c r="H562" s="331"/>
      <c r="I562" s="342"/>
      <c r="J562" s="207"/>
      <c r="K562" s="210"/>
      <c r="L562" s="211">
        <v>5.9</v>
      </c>
    </row>
    <row r="563" spans="1:12" s="91" customFormat="1" ht="34.5" customHeight="1">
      <c r="A563" s="251" t="s">
        <v>873</v>
      </c>
      <c r="B563" s="119"/>
      <c r="C563" s="209"/>
      <c r="D563" s="330" t="s">
        <v>379</v>
      </c>
      <c r="E563" s="341"/>
      <c r="F563" s="341"/>
      <c r="G563" s="341"/>
      <c r="H563" s="331"/>
      <c r="I563" s="342"/>
      <c r="J563" s="207"/>
      <c r="K563" s="210"/>
      <c r="L563" s="211">
        <v>12.6</v>
      </c>
    </row>
    <row r="564" spans="1:12" s="91" customFormat="1" ht="34.5" customHeight="1">
      <c r="A564" s="251" t="s">
        <v>874</v>
      </c>
      <c r="B564" s="119"/>
      <c r="C564" s="209"/>
      <c r="D564" s="330" t="s">
        <v>380</v>
      </c>
      <c r="E564" s="341"/>
      <c r="F564" s="341"/>
      <c r="G564" s="341"/>
      <c r="H564" s="331"/>
      <c r="I564" s="342"/>
      <c r="J564" s="207"/>
      <c r="K564" s="210"/>
      <c r="L564" s="211">
        <v>0.4</v>
      </c>
    </row>
    <row r="565" spans="1:12" s="91" customFormat="1" ht="34.5" customHeight="1">
      <c r="A565" s="251" t="s">
        <v>875</v>
      </c>
      <c r="B565" s="119"/>
      <c r="C565" s="280"/>
      <c r="D565" s="330" t="s">
        <v>869</v>
      </c>
      <c r="E565" s="341"/>
      <c r="F565" s="341"/>
      <c r="G565" s="341"/>
      <c r="H565" s="331"/>
      <c r="I565" s="342"/>
      <c r="J565" s="207"/>
      <c r="K565" s="210"/>
      <c r="L565" s="211">
        <v>19</v>
      </c>
    </row>
    <row r="566" spans="1:12" s="91" customFormat="1" ht="34.5" customHeight="1">
      <c r="A566" s="251" t="s">
        <v>876</v>
      </c>
      <c r="B566" s="119"/>
      <c r="C566" s="284"/>
      <c r="D566" s="330" t="s">
        <v>993</v>
      </c>
      <c r="E566" s="341"/>
      <c r="F566" s="341"/>
      <c r="G566" s="341"/>
      <c r="H566" s="331"/>
      <c r="I566" s="342"/>
      <c r="J566" s="213"/>
      <c r="K566" s="214"/>
      <c r="L566" s="211">
        <v>21.6</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0</v>
      </c>
    </row>
    <row r="569" spans="1:12" s="91" customFormat="1" ht="34.5" customHeight="1">
      <c r="A569" s="251" t="s">
        <v>878</v>
      </c>
      <c r="B569" s="119"/>
      <c r="C569" s="209"/>
      <c r="D569" s="330" t="s">
        <v>377</v>
      </c>
      <c r="E569" s="341"/>
      <c r="F569" s="341"/>
      <c r="G569" s="341"/>
      <c r="H569" s="331"/>
      <c r="I569" s="342"/>
      <c r="J569" s="207"/>
      <c r="K569" s="210"/>
      <c r="L569" s="211">
        <v>0</v>
      </c>
    </row>
    <row r="570" spans="1:12" s="91" customFormat="1" ht="34.5" customHeight="1">
      <c r="A570" s="251" t="s">
        <v>879</v>
      </c>
      <c r="B570" s="119"/>
      <c r="C570" s="209"/>
      <c r="D570" s="330" t="s">
        <v>992</v>
      </c>
      <c r="E570" s="341"/>
      <c r="F570" s="341"/>
      <c r="G570" s="341"/>
      <c r="H570" s="331"/>
      <c r="I570" s="342"/>
      <c r="J570" s="207"/>
      <c r="K570" s="210"/>
      <c r="L570" s="211">
        <v>0</v>
      </c>
    </row>
    <row r="571" spans="1:12" s="91" customFormat="1" ht="34.5" customHeight="1">
      <c r="A571" s="251" t="s">
        <v>880</v>
      </c>
      <c r="B571" s="119"/>
      <c r="C571" s="209"/>
      <c r="D571" s="330" t="s">
        <v>379</v>
      </c>
      <c r="E571" s="341"/>
      <c r="F571" s="341"/>
      <c r="G571" s="341"/>
      <c r="H571" s="331"/>
      <c r="I571" s="342"/>
      <c r="J571" s="207"/>
      <c r="K571" s="210"/>
      <c r="L571" s="211">
        <v>0</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v>0</v>
      </c>
    </row>
    <row r="574" spans="1:12" s="91" customFormat="1" ht="34.5" customHeight="1">
      <c r="A574" s="251" t="s">
        <v>883</v>
      </c>
      <c r="B574" s="119"/>
      <c r="C574" s="212"/>
      <c r="D574" s="330" t="s">
        <v>993</v>
      </c>
      <c r="E574" s="341"/>
      <c r="F574" s="341"/>
      <c r="G574" s="341"/>
      <c r="H574" s="331"/>
      <c r="I574" s="342"/>
      <c r="J574" s="213"/>
      <c r="K574" s="214"/>
      <c r="L574" s="211">
        <v>0</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t="str">
        <f>IF(SUM(L591:L591)=0,IF(COUNTIF(L591:L591,"未確認")&gt;0,"未確認",IF(COUNTIF(L591:L591,"~*")&gt;0,"*",SUM(L591:L591))),SUM(L591:L591))</f>
        <v>*</v>
      </c>
      <c r="K591" s="201" t="str">
        <f>IF(OR(COUNTIF(L591:L591,"未確認")&gt;0,COUNTIF(L591:L591,"*")&gt;0),"※","")</f>
        <v>※</v>
      </c>
      <c r="L591" s="117" t="s">
        <v>541</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t="str">
        <f>IF(SUM(L593:L593)=0,IF(COUNTIF(L593:L593,"未確認")&gt;0,"未確認",IF(COUNTIF(L593:L593,"~*")&gt;0,"*",SUM(L593:L593))),SUM(L593:L593))</f>
        <v>*</v>
      </c>
      <c r="K593" s="201" t="str">
        <f>IF(OR(COUNTIF(L593:L593,"未確認")&gt;0,COUNTIF(L593:L593,"*")&gt;0),"※","")</f>
        <v>※</v>
      </c>
      <c r="L593" s="117" t="s">
        <v>541</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262</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75</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279</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134</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430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22</v>
      </c>
      <c r="K632" s="201" t="str">
        <f t="shared" si="30"/>
        <v/>
      </c>
      <c r="L632" s="117">
        <v>22</v>
      </c>
    </row>
    <row r="633" spans="1:22" s="118" customFormat="1" ht="56">
      <c r="A633" s="252" t="s">
        <v>919</v>
      </c>
      <c r="B633" s="119"/>
      <c r="C633" s="319" t="s">
        <v>436</v>
      </c>
      <c r="D633" s="320"/>
      <c r="E633" s="320"/>
      <c r="F633" s="320"/>
      <c r="G633" s="320"/>
      <c r="H633" s="321"/>
      <c r="I633" s="122" t="s">
        <v>437</v>
      </c>
      <c r="J633" s="116">
        <f t="shared" si="29"/>
        <v>10</v>
      </c>
      <c r="K633" s="201" t="str">
        <f t="shared" si="30"/>
        <v/>
      </c>
      <c r="L633" s="117">
        <v>10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34</v>
      </c>
      <c r="K646" s="201" t="str">
        <f t="shared" ref="K646:K660" si="32">IF(OR(COUNTIF(L646:L646,"未確認")&gt;0,COUNTIF(L646:L646,"*")&gt;0),"※","")</f>
        <v/>
      </c>
      <c r="L646" s="117">
        <v>34</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31</v>
      </c>
      <c r="K648" s="201" t="str">
        <f t="shared" si="32"/>
        <v/>
      </c>
      <c r="L648" s="117">
        <v>31</v>
      </c>
    </row>
    <row r="649" spans="1:22" s="118" customFormat="1" ht="70"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25</v>
      </c>
      <c r="K655" s="201" t="str">
        <f t="shared" si="32"/>
        <v/>
      </c>
      <c r="L655" s="117">
        <v>25</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17</v>
      </c>
      <c r="K657" s="201" t="str">
        <f t="shared" si="32"/>
        <v/>
      </c>
      <c r="L657" s="117">
        <v>17</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v>0</v>
      </c>
    </row>
    <row r="669" spans="1:22" s="83" customFormat="1" ht="56.15" customHeight="1">
      <c r="A669" s="251" t="s">
        <v>952</v>
      </c>
      <c r="B669" s="84"/>
      <c r="C669" s="316" t="s">
        <v>483</v>
      </c>
      <c r="D669" s="317"/>
      <c r="E669" s="317"/>
      <c r="F669" s="317"/>
      <c r="G669" s="317"/>
      <c r="H669" s="318"/>
      <c r="I669" s="138" t="s">
        <v>484</v>
      </c>
      <c r="J669" s="223"/>
      <c r="K669" s="224"/>
      <c r="L669" s="299">
        <v>0</v>
      </c>
    </row>
    <row r="670" spans="1:22" s="83" customFormat="1" ht="60" customHeight="1">
      <c r="A670" s="251" t="s">
        <v>953</v>
      </c>
      <c r="B670" s="84"/>
      <c r="C670" s="322" t="s">
        <v>485</v>
      </c>
      <c r="D670" s="323"/>
      <c r="E670" s="323"/>
      <c r="F670" s="323"/>
      <c r="G670" s="323"/>
      <c r="H670" s="324"/>
      <c r="I670" s="325" t="s">
        <v>1030</v>
      </c>
      <c r="J670" s="223"/>
      <c r="K670" s="224"/>
      <c r="L670" s="300">
        <v>0</v>
      </c>
    </row>
    <row r="671" spans="1:22" s="83" customFormat="1" ht="35.15" customHeight="1">
      <c r="A671" s="251" t="s">
        <v>954</v>
      </c>
      <c r="B671" s="84"/>
      <c r="C671" s="227"/>
      <c r="D671" s="228"/>
      <c r="E671" s="322" t="s">
        <v>487</v>
      </c>
      <c r="F671" s="323"/>
      <c r="G671" s="323"/>
      <c r="H671" s="324"/>
      <c r="I671" s="326"/>
      <c r="J671" s="223"/>
      <c r="K671" s="224"/>
      <c r="L671" s="300">
        <v>0</v>
      </c>
    </row>
    <row r="672" spans="1:22" s="83" customFormat="1" ht="25.75" customHeight="1">
      <c r="A672" s="251" t="s">
        <v>955</v>
      </c>
      <c r="B672" s="84"/>
      <c r="C672" s="229"/>
      <c r="D672" s="285"/>
      <c r="E672" s="328"/>
      <c r="F672" s="329"/>
      <c r="G672" s="330" t="s">
        <v>1003</v>
      </c>
      <c r="H672" s="331"/>
      <c r="I672" s="327"/>
      <c r="J672" s="223"/>
      <c r="K672" s="224"/>
      <c r="L672" s="300">
        <v>0</v>
      </c>
    </row>
    <row r="673" spans="1:22" s="115" customFormat="1" ht="80.150000000000006" customHeight="1">
      <c r="A673" s="251" t="s">
        <v>956</v>
      </c>
      <c r="B673" s="84"/>
      <c r="C673" s="322" t="s">
        <v>1027</v>
      </c>
      <c r="D673" s="323"/>
      <c r="E673" s="323"/>
      <c r="F673" s="323"/>
      <c r="G673" s="323"/>
      <c r="H673" s="324"/>
      <c r="I673" s="325" t="s">
        <v>1031</v>
      </c>
      <c r="J673" s="223"/>
      <c r="K673" s="224"/>
      <c r="L673" s="300">
        <v>0</v>
      </c>
    </row>
    <row r="674" spans="1:22" s="115" customFormat="1" ht="34.5" customHeight="1">
      <c r="A674" s="251" t="s">
        <v>957</v>
      </c>
      <c r="B674" s="84"/>
      <c r="C674" s="288"/>
      <c r="D674" s="290"/>
      <c r="E674" s="316" t="s">
        <v>1004</v>
      </c>
      <c r="F674" s="317"/>
      <c r="G674" s="317"/>
      <c r="H674" s="318"/>
      <c r="I674" s="332"/>
      <c r="J674" s="223"/>
      <c r="K674" s="224"/>
      <c r="L674" s="300">
        <v>0</v>
      </c>
    </row>
    <row r="675" spans="1:22" s="83" customFormat="1" ht="56.15" customHeight="1">
      <c r="A675" s="251" t="s">
        <v>958</v>
      </c>
      <c r="B675" s="84"/>
      <c r="C675" s="316" t="s">
        <v>1005</v>
      </c>
      <c r="D675" s="317"/>
      <c r="E675" s="317"/>
      <c r="F675" s="317"/>
      <c r="G675" s="317"/>
      <c r="H675" s="318"/>
      <c r="I675" s="138" t="s">
        <v>492</v>
      </c>
      <c r="J675" s="223"/>
      <c r="K675" s="224"/>
      <c r="L675" s="301">
        <v>0</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82D1FBE-7037-4648-8A2B-2492E5FB8D9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2019-12-23T02:29:02Z</dcterms:modified>
</cp:coreProperties>
</file>