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51A9630-F798-40DF-BC61-76C58F7F9DE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<sst xmlns="http://schemas.openxmlformats.org/spreadsheetml/2006/main" count="3312" uniqueCount="1062">
  <si>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</si>
  <si>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</si>
  <si>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</si>
  <si>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</si>
  <si>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</si>
  <si>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</si>
  <si>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</si>
  <si>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</si>
  <si>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</si>
  <si>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</si>
  <si>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</si>
  <si>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</si>
  <si>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</si>
  <si>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</si>
  <si>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</si>
  <si>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</si>
  <si>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</si>
  <si>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</si>
  <si>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</si>
  <si>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</si>
  <si>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</si>
  <si>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</si>
  <si>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</si>
  <si>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</si>
  <si>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</si>
  <si>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</si>
  <si>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</si>
  <si>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</si>
  <si>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</si>
  <si>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</si>
  <si>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</si>
  <si>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</si>
  <si>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</si>
  <si>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</si>
  <si>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</si>
  <si>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</si>
  <si>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</si>
  <si>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</si>
  <si>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</si>
  <si>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</si>
  <si>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</si>
  <si>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</si>
  <si>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</si>
  <si>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</si>
  <si>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</si>
  <si>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</si>
  <si>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</si>
  <si>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</si>
  <si>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</si>
  <si>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</si>
  <si>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</si>
  <si>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</si>
  <si>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</si>
  <si>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</si>
  <si>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</si>
  <si>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</si>
  <si>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</si>
  <si>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</si>
  <si>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</si>
  <si>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</si>
  <si>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</si>
  <si>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</si>
  <si>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</si>
  <si>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</si>
  <si>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</si>
  <si>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</si>
  <si>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</si>
  <si>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</si>
  <si>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</si>
  <si>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</si>
  <si>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</si>
  <si>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</si>
  <si>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</si>
  <si>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</si>
  <si>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</si>
  <si>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</si>
  <si>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</si>
  <si>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</si>
  <si>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</si>
  <si>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</si>
  <si>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</si>
  <si>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</si>
  <si>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</si>
  <si>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</si>
  <si>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</si>
  <si>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</si>
  <si>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</si>
  <si>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</si>
  <si>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</si>
  <si>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</si>
  <si>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</si>
  <si>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</si>
  <si>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</si>
  <si>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</si>
  <si>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</si>
  <si>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</si>
  <si>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</si>
  <si>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</si>
  <si>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</si>
  <si>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</si>
  <si>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</si>
  <si>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</si>
  <si>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</si>
  <si>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</si>
  <si>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</si>
  <si>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</si>
  <si>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</si>
  <si>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</si>
  <si>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</si>
  <si>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</si>
  <si>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</si>
  <si>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</si>
  <si>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</si>
  <si>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</si>
  <si>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</si>
  <si>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</si>
  <si>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</si>
  <si>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</si>
  <si>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</si>
  <si>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</si>
  <si>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</si>
  <si>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</si>
  <si>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</si>
  <si>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</si>
  <si>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</si>
  <si>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</si>
  <si>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</si>
  <si>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</si>
  <si>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</si>
  <si>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</si>
  <si>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</si>
  <si>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</si>
  <si>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</si>
  <si>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</si>
  <si>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</si>
  <si>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</si>
  <si>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</si>
  <si>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</si>
  <si>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</si>
  <si>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</si>
  <si>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</si>
  <si>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</si>
  <si>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</si>
  <si>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</si>
  <si>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</si>
  <si>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</si>
  <si>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</si>
  <si>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</si>
  <si>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</si>
  <si>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</si>
  <si>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</si>
  <si>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</si>
  <si>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</si>
  <si>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</si>
  <si>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</si>
  <si>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</si>
  <si>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</si>
  <si>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</si>
  <si>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</si>
  <si>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</si>
  <si>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</si>
  <si>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</si>
  <si>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</si>
  <si>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</si>
  <si>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</si>
  <si>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</si>
  <si>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</si>
  <si>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</si>
  <si>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</si>
  <si>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</si>
  <si>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</si>
  <si>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</si>
  <si>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</si>
  <si>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</si>
  <si>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</si>
  <si>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</si>
  <si>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</si>
  <si>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</si>
  <si>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</si>
  <si>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</si>
  <si>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</si>
  <si>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</si>
  <si>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</si>
  <si>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</si>
  <si>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</si>
  <si>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</si>
  <si>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</si>
  <si>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</si>
  <si>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</si>
  <si>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</si>
  <si>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</si>
  <si>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</si>
  <si>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</si>
  <si>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</si>
  <si>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</si>
  <si>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</si>
  <si>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</si>
  <si>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</si>
  <si>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</si>
  <si>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</si>
  <si>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</si>
  <si>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</si>
  <si>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</si>
  <si>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</si>
  <si>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</si>
  <si>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</si>
  <si>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</si>
  <si>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</si>
  <si>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</si>
  <si>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</si>
  <si>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</si>
  <si>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</si>
  <si>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</si>
  <si>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</si>
  <si>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</si>
  <si>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</si>
  <si>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</si>
  <si>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</si>
  <si>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</si>
  <si>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</si>
  <si>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</si>
  <si>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</si>
  <si>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</si>
  <si>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</si>
  <si>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</si>
  <si>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</si>
  <si>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</si>
  <si>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</si>
  <si>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</si>
  <si>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</si>
  <si>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</si>
  <si>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</si>
  <si>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</si>
  <si>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</si>
  <si>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</si>
  <si>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</si>
  <si>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</si>
  <si>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</si>
  <si>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</si>
  <si>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</si>
  <si>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</si>
  <si>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</si>
  <si>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</si>
  <si>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</si>
  <si>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</si>
  <si>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</si>
  <si>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</si>
  <si>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</si>
  <si>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</si>
  <si>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</si>
  <si>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</si>
  <si>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</si>
  <si>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</si>
  <si>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</si>
  <si>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</si>
  <si>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</si>
  <si>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</si>
  <si>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</si>
  <si>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</si>
  <si>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</si>
  <si>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</si>
  <si>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</si>
  <si>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</si>
  <si>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</si>
  <si>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</si>
  <si>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</si>
  <si>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</si>
  <si>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</si>
  <si>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</si>
  <si>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</si>
  <si>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</si>
  <si>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</si>
  <si>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</si>
  <si>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</si>
  <si>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</si>
  <si>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</si>
  <si>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</si>
  <si>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</si>
  <si>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</si>
  <si>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</si>
  <si>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</si>
  <si>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</si>
  <si>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</si>
  <si>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</si>
  <si>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</si>
  <si>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</si>
  <si>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</si>
  <si>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</si>
  <si>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</si>
  <si>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</si>
  <si>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</si>
  <si>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</si>
  <si>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</si>
  <si>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</si>
  <si>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</si>
  <si>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</si>
  <si>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</si>
  <si>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</si>
  <si>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</si>
  <si>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</si>
  <si>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</si>
  <si>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</si>
  <si>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</si>
  <si>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</si>
  <si>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</si>
  <si>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</si>
  <si>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</si>
  <si>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</si>
  <si>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</si>
  <si>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</si>
  <si>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</si>
  <si>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</si>
  <si>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</si>
  <si>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</si>
  <si>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</si>
  <si>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</si>
  <si>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</si>
  <si>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</si>
  <si>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</si>
  <si>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</si>
  <si>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</si>
  <si>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</si>
  <si>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</si>
  <si>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</si>
  <si>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</si>
  <si>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</si>
  <si>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</si>
  <si>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</si>
  <si>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</si>
  <si>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</si>
  <si>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</si>
  <si>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</si>
  <si>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</si>
  <si>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</si>
  <si>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</si>
  <si>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</si>
  <si>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</si>
  <si>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</si>
  <si>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</si>
  <si>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</si>
  <si>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</si>
  <si>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</si>
  <si>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</si>
  <si>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</si>
  <si>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</si>
  <si>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</si>
  <si>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</si>
  <si>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</si>
  <si>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</si>
  <si>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</si>
  <si>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</si>
  <si>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</si>
  <si>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</si>
  <si>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</si>
  <si>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</si>
  <si>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</si>
  <si>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</si>
  <si>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</si>
  <si>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</si>
  <si>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</si>
  <si>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</si>
  <si>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</si>
  <si>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</si>
  <si>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</si>
  <si>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</si>
  <si>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</si>
  <si>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</si>
  <si>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</si>
  <si>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</si>
  <si>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</si>
  <si>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</si>
  <si>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</si>
  <si>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</si>
  <si>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</si>
  <si>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</si>
  <si>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</si>
  <si>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</si>
  <si>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</si>
  <si>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</si>
  <si>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</si>
  <si>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</si>
  <si>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</si>
  <si>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</si>
  <si>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</si>
  <si>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</si>
  <si>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</si>
  <si>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</si>
  <si>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</si>
  <si>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</si>
  <si>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</si>
  <si>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</si>
  <si>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</si>
  <si>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</si>
  <si>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</si>
  <si>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</si>
  <si>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</si>
  <si>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</si>
  <si>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</si>
  <si>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</si>
  <si>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</si>
  <si>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</si>
  <si>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</si>
  <si>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</si>
  <si>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</si>
  <si>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</si>
  <si>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</si>
  <si>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</si>
  <si>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</si>
  <si>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</si>
  <si>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</si>
  <si>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</si>
  <si>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</si>
  <si>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</si>
  <si>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</si>
  <si>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</si>
  <si>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</si>
  <si>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</si>
  <si>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</si>
  <si>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</si>
  <si>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</si>
  <si>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</si>
  <si>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</si>
  <si>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</si>
  <si>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</si>
  <si>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</si>
  <si>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</si>
  <si>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</si>
  <si>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</si>
  <si>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</si>
  <si>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</si>
  <si>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</si>
  <si>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</si>
  <si>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</si>
  <si>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</si>
  <si>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</si>
  <si>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</si>
  <si>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</si>
  <si>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</si>
  <si>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</si>
  <si>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</si>
  <si>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</si>
  <si>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</si>
  <si>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</si>
  <si>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</si>
  <si>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</si>
  <si>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</si>
  <si>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</si>
  <si>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</si>
  <si>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</si>
  <si>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</si>
  <si>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</si>
  <si>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</si>
  <si>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</si>
  <si>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</si>
  <si>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</si>
  <si>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</si>
  <si>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</si>
  <si>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</si>
  <si>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</si>
  <si>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</si>
  <si>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</si>
  <si>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</si>
  <si>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</si>
  <si>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</si>
  <si>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</si>
  <si>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</si>
  <si>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</si>
  <si>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</si>
  <si>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</si>
  <si>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</si>
  <si>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</si>
  <si>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</si>
  <si>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</si>
  <si>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</si>
  <si>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</si>
  <si>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</si>
  <si>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</si>
  <si>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</si>
  <si>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</si>
  <si>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</si>
  <si>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</si>
  <si>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</si>
  <si>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</si>
  <si>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</si>
  <si>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</si>
  <si>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</si>
  <si>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</si>
  <si>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</si>
  <si>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</si>
  <si>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</si>
  <si>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</si>
  <si>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</si>
  <si>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</si>
  <si>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</si>
  <si>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</si>
  <si>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</si>
  <si>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</si>
  <si>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</si>
  <si>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</si>
  <si>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</si>
  <si>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</si>
  <si>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</si>
  <si>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</si>
  <si>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</si>
  <si>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</si>
  <si>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</si>
  <si>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</si>
  <si>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</si>
  <si>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</si>
  <si>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</si>
  <si>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</si>
  <si>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</si>
  <si>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</si>
  <si>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</si>
  <si>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</si>
  <si>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</si>
  <si>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</si>
  <si>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</si>
  <si>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</si>
  <si>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</si>
  <si>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</si>
  <si>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</si>
  <si>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</si>
  <si>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</si>
  <si>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</si>
  <si>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</si>
  <si>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</si>
  <si>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</si>
  <si>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</si>
  <si>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</si>
  <si>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</si>
  <si>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</si>
  <si>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</si>
  <si>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</si>
  <si>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</si>
  <si>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</si>
  <si>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</si>
  <si>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</si>
  <si>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</si>
  <si>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</si>
  <si>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</si>
  <si>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</si>
  <si>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</si>
  <si>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</si>
  <si>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</si>
  <si>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</si>
  <si>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</si>
  <si>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</si>
  <si>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</si>
  <si>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</si>
  <si>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</si>
  <si>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</si>
  <si>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</si>
  <si>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</si>
  <si>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</si>
  <si>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</si>
  <si>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</si>
  <si>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</si>
  <si>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</si>
  <si>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</si>
  <si>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</si>
  <si>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</si>
  <si>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</si>
  <si>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</si>
  <si>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</si>
  <si>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</si>
  <si>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</si>
  <si>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</si>
  <si>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</si>
  <si>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</si>
  <si>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</si>
  <si>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</si>
  <si>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</si>
  <si>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</si>
  <si>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</si>
  <si>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</si>
  <si>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</si>
  <si>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</si>
  <si>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</si>
  <si>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</si>
  <si>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</si>
  <si>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</si>
  <si>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</si>
  <si>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</si>
  <si>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</si>
  <si>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</si>
  <si>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</si>
  <si>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</si>
  <si>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</si>
  <si>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</si>
  <si>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</si>
  <si>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</si>
  <si>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</si>
  <si>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</si>
  <si>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</si>
  <si>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</si>
  <si>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</si>
  <si>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</si>
  <si>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</si>
  <si>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</si>
  <si>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</si>
  <si>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</si>
  <si>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</si>
  <si>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</si>
  <si>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</si>
  <si>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</si>
  <si>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</si>
  <si>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</si>
  <si>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</si>
  <si>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</si>
  <si>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</si>
  <si>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</si>
  <si>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</si>
  <si>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</si>
  <si>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</si>
  <si>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</si>
  <si>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</si>
  <si>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</si>
  <si>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</si>
  <si>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</si>
  <si>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</si>
  <si>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</si>
  <si>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</si>
  <si>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</si>
  <si>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</si>
  <si>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</si>
  <si>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</si>
  <si>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</si>
  <si>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</si>
  <si>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</si>
  <si>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</si>
  <si>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</si>
  <si>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</si>
  <si>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</si>
  <si>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</si>
  <si>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</si>
  <si>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</si>
  <si>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</si>
  <si>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</si>
  <si>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</si>
  <si>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</si>
  <si>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</si>
  <si>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</si>
  <si>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</si>
  <si>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</si>
  <si>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</si>
  <si>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</si>
  <si>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</si>
  <si>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</si>
  <si>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</si>
  <si>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</si>
  <si>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</si>
  <si>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</si>
  <si>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</si>
  <si>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</si>
  <si>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</si>
  <si>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</si>
  <si>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</si>
  <si>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</si>
  <si>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</si>
  <si>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</si>
  <si>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</si>
  <si>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</si>
  <si>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</si>
  <si>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</si>
  <si>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</si>
  <si>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</si>
  <si>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</si>
  <si>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</si>
  <si>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</si>
  <si>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</si>
  <si>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</si>
  <si>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</si>
  <si>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</si>
  <si>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</si>
  <si>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</si>
  <si>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</si>
  <si>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</si>
  <si>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</si>
  <si>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</si>
  <si>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</si>
  <si>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</si>
  <si>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</si>
  <si>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</si>
  <si>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</si>
  <si>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</si>
  <si>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</si>
  <si>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</si>
  <si>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</si>
  <si>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</si>
  <si>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</si>
  <si>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</si>
  <si>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</si>
  <si>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</si>
  <si>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</si>
  <si>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</si>
  <si>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</si>
  <si>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</si>
  <si>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</si>
  <si>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</si>
  <si>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</si>
  <si>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</si>
  <si>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</si>
  <si>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</si>
  <si>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</si>
  <si>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</si>
  <si>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</si>
  <si>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</si>
  <si>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</si>
  <si>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</si>
  <si>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</si>
  <si>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</si>
  <si>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</si>
  <si>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</si>
  <si>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</si>
  <si>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</si>
  <si>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</si>
  <si>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</si>
  <si>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</si>
  <si>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</si>
  <si>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</si>
  <si>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</si>
  <si>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</si>
  <si>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</si>
  <si>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</si>
  <si>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</si>
  <si>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</si>
  <si>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</si>
  <si>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</si>
  <si>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</si>
  <si>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</si>
  <si>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</si>
  <si>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</si>
  <si>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</si>
  <si>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</si>
  <si>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</si>
  <si>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</si>
  <si>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</si>
  <si>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</si>
  <si>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</si>
  <si>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</si>
  <si>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</si>
  <si>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</si>
  <si>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</si>
  <si>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</si>
  <si>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</si>
  <si>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</si>
  <si>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</si>
  <si>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</si>
  <si>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</si>
  <si>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</si>
  <si>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</si>
  <si>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</si>
  <si>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</si>
  <si>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</si>
  <si>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</si>
  <si>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</si>
  <si>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</si>
  <si>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</si>
  <si>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</si>
  <si>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</si>
  <si>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</si>
  <si>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</si>
  <si>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</si>
  <si>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</si>
  <si>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</si>
  <si>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</si>
  <si>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</si>
  <si>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</si>
  <si>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</si>
  <si>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</si>
  <si>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</si>
  <si>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</si>
  <si>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</si>
  <si>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</si>
  <si>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</si>
  <si>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</si>
  <si>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</si>
  <si>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</si>
  <si>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</si>
  <si>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</si>
  <si>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</si>
  <si>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</si>
  <si>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</si>
  <si>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</si>
  <si>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</si>
  <si>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</si>
  <si>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</si>
  <si>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</si>
  <si>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</si>
  <si>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</si>
  <si>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</si>
  <si>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</si>
  <si>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</si>
  <si>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</si>
  <si>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</si>
  <si>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</si>
  <si>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</si>
  <si>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</si>
  <si>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</si>
  <si>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</si>
  <si>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</si>
  <si>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</si>
  <si>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</si>
  <si>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</si>
  <si>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</si>
  <si>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</si>
  <si>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</si>
  <si>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</si>
  <si>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</si>
  <si>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</si>
  <si>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</si>
  <si>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</si>
  <si>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</si>
  <si>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</si>
  <si>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</si>
  <si>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</si>
  <si>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</si>
  <si>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</si>
  <si>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</si>
  <si>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</si>
  <si>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</si>
  <si>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</si>
  <si>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</si>
  <si>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</si>
  <si>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</si>
  <si>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</si>
  <si>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</si>
  <si>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</si>
  <si>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</si>
  <si>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</si>
  <si>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</si>
  <si>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</si>
  <si>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</si>
  <si>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</si>
  <si>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</si>
  <si>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</si>
  <si>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</si>
  <si>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</si>
  <si>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</si>
  <si>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</si>
  <si>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</si>
  <si>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</si>
  <si>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</si>
  <si>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</si>
  <si>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</si>
  <si>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</si>
  <si>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</si>
  <si>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</si>
  <si>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</si>
  <si>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</si>
  <si>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</si>
  <si>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</si>
  <si>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</si>
  <si>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</si>
  <si>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</si>
  <si>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</si>
  <si>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</si>
  <si>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</si>
  <si>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</si>
  <si>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</si>
  <si>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</si>
  <si>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</si>
  <si>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</si>
  <si>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</si>
  <si>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</si>
  <si>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</si>
  <si>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</si>
  <si>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</si>
  <si>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</si>
  <si>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</si>
  <si>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</si>
  <si>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</si>
  <si>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</si>
  <si>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</si>
  <si>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</si>
  <si>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</si>
  <si>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</si>
  <si>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</si>
  <si>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</si>
  <si>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</si>
  <si>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</si>
  <si>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</si>
  <si>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</si>
  <si>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</si>
  <si>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</si>
  <si>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</si>
  <si>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</si>
  <si>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</si>
  <si>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</si>
  <si>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</si>
  <si>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</si>
  <si>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</si>
  <si>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</si>
  <si>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</si>
  <si>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</si>
  <si>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</si>
  <si>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</si>
  <si>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</si>
  <si>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</si>
  <si>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</si>
  <si>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</si>
  <si>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</si>
  <si>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</si>
  <si>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</si>
  <si>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</si>
  <si>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</si>
  <si>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</si>
  <si>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</si>
  <si>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</si>
  <si>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</si>
  <si>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</si>
  <si>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</si>
  <si>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</si>
  <si>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</si>
  <si>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</si>
  <si>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</si>
  <si>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</si>
  <si>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</si>
  <si>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</si>
  <si>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</si>
  <si>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</si>
  <si>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</si>
  <si>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</si>
  <si>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</si>
  <si>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</si>
  <si>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</si>
  <si>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</si>
  <si>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</si>
  <si>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</si>
  <si>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</si>
  <si>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</si>
  <si>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</si>
  <si>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</si>
  <si>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</si>
  <si>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</si>
  <si>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</si>
  <si>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</si>
  <si>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</si>
  <si>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</si>
  <si>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</si>
  <si>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</si>
  <si>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</si>
  <si>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</si>
  <si>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</si>
  <si>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</si>
  <si>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</si>
  <si>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</si>
  <si>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</si>
  <si>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</si>
  <si>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</si>
  <si>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</si>
  <si>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</si>
  <si>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</si>
  <si>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</si>
  <si>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</si>
  <si>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</si>
  <si>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</si>
  <si>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</si>
  <si>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</si>
  <si>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</si>
  <si>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</si>
  <si>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</si>
  <si>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</si>
  <si>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</si>
  <si>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</si>
  <si>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</si>
  <si>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</si>
  <si>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</si>
  <si>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</si>
  <si>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</si>
  <si>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</si>
  <si>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</si>
  <si>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</si>
  <si>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</si>
  <si>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</si>
  <si>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</si>
  <si>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</si>
  <si>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</si>
  <si>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</si>
  <si>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</si>
  <si>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</si>
  <si>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</si>
  <si>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</si>
  <si>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</si>
  <si>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</si>
  <si>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</si>
  <si>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</si>
  <si>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</si>
  <si>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</si>
  <si>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</si>
  <si>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</si>
  <si>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</si>
  <si>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</si>
  <si>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</si>
  <si>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</si>
  <si>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</si>
  <si>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</si>
  <si>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</si>
  <si>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</si>
  <si>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</si>
  <si>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</si>
  <si>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</si>
  <si>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</si>
  <si>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</si>
  <si>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</si>
  <si>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</si>
  <si>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</si>
  <si>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</si>
  <si>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</si>
  <si>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</si>
  <si>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</si>
  <si>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</si>
  <si>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</si>
  <si>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</si>
  <si>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</si>
  <si>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</si>
  <si>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</si>
  <si>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</si>
  <si>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</si>
  <si>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</si>
  <si>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</si>
  <si>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</si>
  <si>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</si>
  <si>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</si>
  <si>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</si>
  <si>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</si>
  <si>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</si>
  <si>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</si>
  <si>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</si>
  <si>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</si>
  <si>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</si>
  <si>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</si>
  <si>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</si>
  <si>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</si>
  <si>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</si>
  <si>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</si>
  <si>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指宿浩然会病院</t>
    <phoneticPr fontId="3"/>
  </si>
  <si>
    <t>〒891-0402 指宿市十町１１４５</t>
    <phoneticPr fontId="3"/>
  </si>
  <si>
    <t>〇</t>
  </si>
  <si>
    <t>医療法人</t>
  </si>
  <si>
    <t>複数の診療科で活用</t>
  </si>
  <si>
    <t>内科</t>
  </si>
  <si>
    <t>循環器内科</t>
  </si>
  <si>
    <t>呼吸器内科</t>
  </si>
  <si>
    <t>急性期一般入院料１</t>
  </si>
  <si>
    <t>ＤＰＣ病院ではない</t>
  </si>
  <si>
    <t>有</t>
  </si>
  <si>
    <t>看護必要度Ⅰ</t>
    <phoneticPr fontId="3"/>
  </si>
  <si>
    <t>一般病棟</t>
  </si>
  <si>
    <t>急性期機能</t>
  </si>
  <si>
    <t>神経内科</t>
  </si>
  <si>
    <t>リハビリテーション科</t>
  </si>
  <si>
    <t>療養病棟入院料１</t>
  </si>
  <si>
    <t>-</t>
    <phoneticPr fontId="3"/>
  </si>
  <si>
    <t>２階医療療養病棟</t>
  </si>
  <si>
    <t>慢性期機能</t>
  </si>
  <si>
    <t>地域包括ケア病棟入院料１</t>
  </si>
  <si>
    <t>地域包括ケア病棟</t>
  </si>
  <si>
    <t>回復期機能</t>
  </si>
  <si>
    <t>回復期ﾘﾊﾋﾞﾘﾃｰｼｮﾝ病棟入院料３</t>
  </si>
  <si>
    <t>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</si>
</sst>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1055</v>
      </c>
      <c r="N9" s="282" t="s">
        <v>1058</v>
      </c>
      <c r="O9" s="282" t="s">
        <v>1061</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1055</v>
      </c>
      <c r="N22" s="282" t="s">
        <v>1058</v>
      </c>
      <c r="O22" s="282" t="s">
        <v>1061</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1055</v>
      </c>
      <c r="N35" s="282" t="s">
        <v>1058</v>
      </c>
      <c r="O35" s="282" t="s">
        <v>1061</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1055</v>
      </c>
      <c r="N44" s="282" t="s">
        <v>1058</v>
      </c>
      <c r="O44" s="282" t="s">
        <v>1061</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1049</v>
      </c>
      <c r="M89" s="262" t="s">
        <v>1055</v>
      </c>
      <c r="N89" s="262" t="s">
        <v>1058</v>
      </c>
      <c r="O89" s="262" t="s">
        <v>1061</v>
      </c>
    </row>
    <row r="90" spans="1:22" s="21" customFormat="1">
      <c r="A90" s="243"/>
      <c r="B90" s="1"/>
      <c r="C90" s="3"/>
      <c r="D90" s="3"/>
      <c r="E90" s="3"/>
      <c r="F90" s="3"/>
      <c r="G90" s="3"/>
      <c r="H90" s="287"/>
      <c r="I90" s="67" t="s">
        <v>36</v>
      </c>
      <c r="J90" s="68"/>
      <c r="K90" s="69"/>
      <c r="L90" s="262" t="s">
        <v>1050</v>
      </c>
      <c r="M90" s="262" t="s">
        <v>1056</v>
      </c>
      <c r="N90" s="262" t="s">
        <v>1059</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1058</v>
      </c>
      <c r="O97" s="66" t="s">
        <v>1061</v>
      </c>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1059</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27</v>
      </c>
      <c r="K99" s="237" t="str">
        <f>IF(OR(COUNTIF(L99:O99,"未確認")&gt;0,COUNTIF(L99:O99,"~*")&gt;0),"※","")</f>
        <v/>
      </c>
      <c r="L99" s="258">
        <v>27</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27</v>
      </c>
      <c r="K101" s="237" t="str">
        <f>IF(OR(COUNTIF(L101:O101,"未確認")&gt;0,COUNTIF(L101:O101,"~*")&gt;0),"※","")</f>
        <v/>
      </c>
      <c r="L101" s="258">
        <v>27</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27</v>
      </c>
      <c r="K102" s="237" t="str">
        <f t="shared" ref="K102:K111" si="1">IF(OR(COUNTIF(L101:O101,"未確認")&gt;0,COUNTIF(L101:O101,"~*")&gt;0),"※","")</f>
        <v/>
      </c>
      <c r="L102" s="258">
        <v>27</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0</v>
      </c>
      <c r="M103" s="258">
        <v>53</v>
      </c>
      <c r="N103" s="258">
        <v>26</v>
      </c>
      <c r="O103" s="258">
        <v>32</v>
      </c>
    </row>
    <row r="104" spans="1:22" s="83" customFormat="1" ht="34.5" customHeight="1">
      <c r="A104" s="244" t="s">
        <v>614</v>
      </c>
      <c r="B104" s="84"/>
      <c r="C104" s="396"/>
      <c r="D104" s="397"/>
      <c r="E104" s="428"/>
      <c r="F104" s="429"/>
      <c r="G104" s="320" t="s">
        <v>47</v>
      </c>
      <c r="H104" s="322"/>
      <c r="I104" s="420"/>
      <c r="J104" s="256">
        <f t="shared" si="0"/>
        <v>111</v>
      </c>
      <c r="K104" s="237" t="str">
        <f t="shared" si="1"/>
        <v/>
      </c>
      <c r="L104" s="258">
        <v>0</v>
      </c>
      <c r="M104" s="258">
        <v>53</v>
      </c>
      <c r="N104" s="258">
        <v>26</v>
      </c>
      <c r="O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0</v>
      </c>
      <c r="M106" s="258">
        <v>53</v>
      </c>
      <c r="N106" s="258">
        <v>26</v>
      </c>
      <c r="O106" s="258">
        <v>32</v>
      </c>
    </row>
    <row r="107" spans="1:22" s="83" customFormat="1" ht="34.5" customHeight="1">
      <c r="A107" s="244" t="s">
        <v>614</v>
      </c>
      <c r="B107" s="84"/>
      <c r="C107" s="396"/>
      <c r="D107" s="397"/>
      <c r="E107" s="428"/>
      <c r="F107" s="429"/>
      <c r="G107" s="320" t="s">
        <v>47</v>
      </c>
      <c r="H107" s="322"/>
      <c r="I107" s="420"/>
      <c r="J107" s="256">
        <f t="shared" si="0"/>
        <v>111</v>
      </c>
      <c r="K107" s="237" t="str">
        <f t="shared" si="1"/>
        <v/>
      </c>
      <c r="L107" s="258">
        <v>0</v>
      </c>
      <c r="M107" s="258">
        <v>53</v>
      </c>
      <c r="N107" s="258">
        <v>26</v>
      </c>
      <c r="O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111</v>
      </c>
      <c r="K109" s="237" t="str">
        <f t="shared" si="1"/>
        <v/>
      </c>
      <c r="L109" s="258">
        <v>0</v>
      </c>
      <c r="M109" s="258">
        <v>53</v>
      </c>
      <c r="N109" s="258">
        <v>26</v>
      </c>
      <c r="O109" s="258">
        <v>32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66" t="s">
        <v>1061</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1059</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1051</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66" t="s">
        <v>1061</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1059</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1057</v>
      </c>
      <c r="O131" s="98" t="s">
        <v>1060</v>
      </c>
    </row>
    <row r="132" spans="1:22" s="83" customFormat="1" ht="34.5" customHeight="1">
      <c r="A132" s="244" t="s">
        <v>621</v>
      </c>
      <c r="B132" s="84"/>
      <c r="C132" s="295"/>
      <c r="D132" s="297"/>
      <c r="E132" s="320" t="s">
        <v>58</v>
      </c>
      <c r="F132" s="321"/>
      <c r="G132" s="321"/>
      <c r="H132" s="322"/>
      <c r="I132" s="389"/>
      <c r="J132" s="101"/>
      <c r="K132" s="102"/>
      <c r="L132" s="82">
        <v>27</v>
      </c>
      <c r="M132" s="82">
        <v>53</v>
      </c>
      <c r="N132" s="82">
        <v>26</v>
      </c>
      <c r="O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66" t="s">
        <v>1061</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1059</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52</v>
      </c>
      <c r="K145" s="264" t="str">
        <f t="shared" ref="K145:K176" si="3">IF(OR(COUNTIF(L145:O145,"未確認")&gt;0,COUNTIF(L145:O145,"~*")&gt;0),"※","")</f>
        <v/>
      </c>
      <c r="L145" s="117">
        <v>52</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49</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36</v>
      </c>
      <c r="K196" s="264" t="str">
        <f t="shared" si="5"/>
        <v/>
      </c>
      <c r="L196" s="117">
        <v>0</v>
      </c>
      <c r="M196" s="117">
        <v>0</v>
      </c>
      <c r="N196" s="117">
        <v>0</v>
      </c>
      <c r="O196" s="117">
        <v>36</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31</v>
      </c>
      <c r="K200" s="264" t="str">
        <f t="shared" si="5"/>
        <v/>
      </c>
      <c r="L200" s="117">
        <v>0</v>
      </c>
      <c r="M200" s="117">
        <v>0</v>
      </c>
      <c r="N200" s="117">
        <v>31</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66" t="s">
        <v>1061</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1059</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66" t="s">
        <v>1061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1059</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66" t="s">
        <v>1061</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1059</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66" t="s">
        <v>1061</v>
      </c>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1059</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66" t="s">
        <v>1061</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1059</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50</v>
      </c>
      <c r="K269" s="81" t="str">
        <f t="shared" si="8"/>
        <v/>
      </c>
      <c r="L269" s="147">
        <v>21</v>
      </c>
      <c r="M269" s="147">
        <v>12</v>
      </c>
      <c r="N269" s="147">
        <v>9</v>
      </c>
      <c r="O269" s="147">
        <v>8</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4</v>
      </c>
      <c r="M271" s="147">
        <v>8</v>
      </c>
      <c r="N271" s="147">
        <v>4</v>
      </c>
      <c r="O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2</v>
      </c>
      <c r="M273" s="147">
        <v>19</v>
      </c>
      <c r="N273" s="147">
        <v>6</v>
      </c>
      <c r="O273" s="147">
        <v>10</v>
      </c>
    </row>
    <row r="274" spans="1:15" s="83" customFormat="1" ht="34.5" customHeight="1">
      <c r="A274" s="249" t="s">
        <v>727</v>
      </c>
      <c r="B274" s="120"/>
      <c r="C274" s="372"/>
      <c r="D274" s="372"/>
      <c r="E274" s="372"/>
      <c r="F274" s="372"/>
      <c r="G274" s="371" t="s">
        <v>148</v>
      </c>
      <c r="H274" s="371"/>
      <c r="I274" s="404"/>
      <c r="J274" s="266">
        <f t="shared" si="9"/>
        <v>2.9000000000000004</v>
      </c>
      <c r="K274" s="81" t="str">
        <f t="shared" si="8"/>
        <v/>
      </c>
      <c r="L274" s="148">
        <v>0</v>
      </c>
      <c r="M274" s="148">
        <v>0.7</v>
      </c>
      <c r="N274" s="148">
        <v>1.5</v>
      </c>
      <c r="O274" s="148">
        <v>0.7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0</v>
      </c>
      <c r="N277" s="147">
        <v>1</v>
      </c>
      <c r="O277" s="147">
        <v>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2</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66" t="s">
        <v>1061</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1059</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66" t="s">
        <v>1061</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1059</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c r="O367" s="66" t="s">
        <v>1061</v>
      </c>
    </row>
    <row r="368" spans="1:22" s="118" customFormat="1" ht="20.25" customHeight="1">
      <c r="A368" s="243"/>
      <c r="B368" s="1"/>
      <c r="C368" s="3"/>
      <c r="D368" s="3"/>
      <c r="E368" s="3"/>
      <c r="F368" s="3"/>
      <c r="G368" s="3"/>
      <c r="H368" s="287"/>
      <c r="I368" s="67" t="s">
        <v>36</v>
      </c>
      <c r="J368" s="170"/>
      <c r="K368" s="79"/>
      <c r="L368" s="137" t="s">
        <v>1050</v>
      </c>
      <c r="M368" s="137" t="s">
        <v>1056</v>
      </c>
      <c r="N368" s="137" t="s">
        <v>1059</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66" t="s">
        <v>1061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1059</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896</v>
      </c>
      <c r="K392" s="81" t="str">
        <f t="shared" ref="K392:K397" si="12">IF(OR(COUNTIF(L392:O392,"未確認")&gt;0,COUNTIF(L392:O392,"~*")&gt;0),"※","")</f>
        <v/>
      </c>
      <c r="L392" s="147">
        <v>545</v>
      </c>
      <c r="M392" s="147">
        <v>56</v>
      </c>
      <c r="N392" s="147">
        <v>231</v>
      </c>
      <c r="O392" s="147">
        <v>64</v>
      </c>
    </row>
    <row r="393" spans="1:22" s="83" customFormat="1" ht="34.5" customHeight="1">
      <c r="A393" s="249" t="s">
        <v>773</v>
      </c>
      <c r="B393" s="84"/>
      <c r="C393" s="370"/>
      <c r="D393" s="380"/>
      <c r="E393" s="320" t="s">
        <v>224</v>
      </c>
      <c r="F393" s="321"/>
      <c r="G393" s="321"/>
      <c r="H393" s="322"/>
      <c r="I393" s="343"/>
      <c r="J393" s="140">
        <f t="shared" si="11"/>
        <v>477</v>
      </c>
      <c r="K393" s="81" t="str">
        <f t="shared" si="12"/>
        <v/>
      </c>
      <c r="L393" s="147">
        <v>160</v>
      </c>
      <c r="M393" s="147">
        <v>54</v>
      </c>
      <c r="N393" s="147">
        <v>201</v>
      </c>
      <c r="O393" s="147">
        <v>62</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11</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408</v>
      </c>
      <c r="K395" s="81" t="str">
        <f t="shared" si="12"/>
        <v/>
      </c>
      <c r="L395" s="147">
        <v>374</v>
      </c>
      <c r="M395" s="147">
        <v>2</v>
      </c>
      <c r="N395" s="147">
        <v>30</v>
      </c>
      <c r="O395" s="147">
        <v>2</v>
      </c>
    </row>
    <row r="396" spans="1:22" s="83" customFormat="1" ht="34.5" customHeight="1">
      <c r="A396" s="250" t="s">
        <v>776</v>
      </c>
      <c r="B396" s="1"/>
      <c r="C396" s="370"/>
      <c r="D396" s="320" t="s">
        <v>227</v>
      </c>
      <c r="E396" s="321"/>
      <c r="F396" s="321"/>
      <c r="G396" s="321"/>
      <c r="H396" s="322"/>
      <c r="I396" s="343"/>
      <c r="J396" s="140">
        <f t="shared" si="11"/>
        <v>44373</v>
      </c>
      <c r="K396" s="81" t="str">
        <f t="shared" si="12"/>
        <v/>
      </c>
      <c r="L396" s="147">
        <v>8028</v>
      </c>
      <c r="M396" s="147">
        <v>18227</v>
      </c>
      <c r="N396" s="147">
        <v>7732</v>
      </c>
      <c r="O396" s="147">
        <v>10386</v>
      </c>
    </row>
    <row r="397" spans="1:22" s="83" customFormat="1" ht="34.5" customHeight="1">
      <c r="A397" s="250" t="s">
        <v>777</v>
      </c>
      <c r="B397" s="119"/>
      <c r="C397" s="370"/>
      <c r="D397" s="320" t="s">
        <v>228</v>
      </c>
      <c r="E397" s="321"/>
      <c r="F397" s="321"/>
      <c r="G397" s="321"/>
      <c r="H397" s="322"/>
      <c r="I397" s="344"/>
      <c r="J397" s="140">
        <f t="shared" si="11"/>
        <v>886</v>
      </c>
      <c r="K397" s="81" t="str">
        <f t="shared" si="12"/>
        <v/>
      </c>
      <c r="L397" s="147">
        <v>550</v>
      </c>
      <c r="M397" s="147">
        <v>59</v>
      </c>
      <c r="N397" s="147">
        <v>172</v>
      </c>
      <c r="O397" s="147">
        <v>105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66" t="s">
        <v>1061</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1059</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922</v>
      </c>
      <c r="K405" s="81" t="str">
        <f t="shared" ref="K405:K422" si="14">IF(OR(COUNTIF(L405:O405,"未確認")&gt;0,COUNTIF(L405:O405,"~*")&gt;0),"※","")</f>
        <v/>
      </c>
      <c r="L405" s="147">
        <v>545</v>
      </c>
      <c r="M405" s="147">
        <v>56</v>
      </c>
      <c r="N405" s="147">
        <v>201</v>
      </c>
      <c r="O405" s="147">
        <v>120</v>
      </c>
    </row>
    <row r="406" spans="1:22" s="83" customFormat="1" ht="34.5" customHeight="1">
      <c r="A406" s="251" t="s">
        <v>779</v>
      </c>
      <c r="B406" s="119"/>
      <c r="C406" s="369"/>
      <c r="D406" s="375" t="s">
        <v>233</v>
      </c>
      <c r="E406" s="377" t="s">
        <v>234</v>
      </c>
      <c r="F406" s="378"/>
      <c r="G406" s="378"/>
      <c r="H406" s="379"/>
      <c r="I406" s="361"/>
      <c r="J406" s="140">
        <f t="shared" si="13"/>
        <v>232</v>
      </c>
      <c r="K406" s="81" t="str">
        <f t="shared" si="14"/>
        <v/>
      </c>
      <c r="L406" s="147">
        <v>25</v>
      </c>
      <c r="M406" s="147">
        <v>42</v>
      </c>
      <c r="N406" s="147">
        <v>109</v>
      </c>
      <c r="O406" s="147">
        <v>56</v>
      </c>
    </row>
    <row r="407" spans="1:22" s="83" customFormat="1" ht="34.5" customHeight="1">
      <c r="A407" s="251" t="s">
        <v>780</v>
      </c>
      <c r="B407" s="119"/>
      <c r="C407" s="369"/>
      <c r="D407" s="369"/>
      <c r="E407" s="320" t="s">
        <v>235</v>
      </c>
      <c r="F407" s="321"/>
      <c r="G407" s="321"/>
      <c r="H407" s="322"/>
      <c r="I407" s="361"/>
      <c r="J407" s="140">
        <f t="shared" si="13"/>
        <v>437</v>
      </c>
      <c r="K407" s="81" t="str">
        <f t="shared" si="14"/>
        <v/>
      </c>
      <c r="L407" s="147">
        <v>376</v>
      </c>
      <c r="M407" s="147">
        <v>2</v>
      </c>
      <c r="N407" s="147">
        <v>57</v>
      </c>
      <c r="O407" s="147">
        <v>2</v>
      </c>
    </row>
    <row r="408" spans="1:22" s="83" customFormat="1" ht="34.5" customHeight="1">
      <c r="A408" s="251" t="s">
        <v>781</v>
      </c>
      <c r="B408" s="119"/>
      <c r="C408" s="369"/>
      <c r="D408" s="369"/>
      <c r="E408" s="320" t="s">
        <v>236</v>
      </c>
      <c r="F408" s="321"/>
      <c r="G408" s="321"/>
      <c r="H408" s="322"/>
      <c r="I408" s="361"/>
      <c r="J408" s="140">
        <f t="shared" si="13"/>
        <v>200</v>
      </c>
      <c r="K408" s="81" t="str">
        <f t="shared" si="14"/>
        <v/>
      </c>
      <c r="L408" s="147">
        <v>95</v>
      </c>
      <c r="M408" s="147">
        <v>10</v>
      </c>
      <c r="N408" s="147">
        <v>33</v>
      </c>
      <c r="O408" s="147">
        <v>62</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49</v>
      </c>
      <c r="M409" s="147">
        <v>2</v>
      </c>
      <c r="N409" s="147">
        <v>2</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1041</v>
      </c>
      <c r="K413" s="81" t="str">
        <f t="shared" si="14"/>
        <v/>
      </c>
      <c r="L413" s="147">
        <v>550</v>
      </c>
      <c r="M413" s="147">
        <v>59</v>
      </c>
      <c r="N413" s="147">
        <v>204</v>
      </c>
      <c r="O413" s="147">
        <v>228</v>
      </c>
    </row>
    <row r="414" spans="1:22" s="83" customFormat="1" ht="34.5" customHeight="1">
      <c r="A414" s="251" t="s">
        <v>787</v>
      </c>
      <c r="B414" s="119"/>
      <c r="C414" s="369"/>
      <c r="D414" s="375" t="s">
        <v>240</v>
      </c>
      <c r="E414" s="377" t="s">
        <v>241</v>
      </c>
      <c r="F414" s="378"/>
      <c r="G414" s="378"/>
      <c r="H414" s="379"/>
      <c r="I414" s="361"/>
      <c r="J414" s="140">
        <f t="shared" si="13"/>
        <v>337</v>
      </c>
      <c r="K414" s="81" t="str">
        <f t="shared" si="14"/>
        <v/>
      </c>
      <c r="L414" s="147">
        <v>182</v>
      </c>
      <c r="M414" s="147">
        <v>0</v>
      </c>
      <c r="N414" s="147">
        <v>32</v>
      </c>
      <c r="O414" s="147">
        <v>123</v>
      </c>
    </row>
    <row r="415" spans="1:22" s="83" customFormat="1" ht="34.5" customHeight="1">
      <c r="A415" s="251" t="s">
        <v>788</v>
      </c>
      <c r="B415" s="119"/>
      <c r="C415" s="369"/>
      <c r="D415" s="369"/>
      <c r="E415" s="320" t="s">
        <v>242</v>
      </c>
      <c r="F415" s="321"/>
      <c r="G415" s="321"/>
      <c r="H415" s="322"/>
      <c r="I415" s="361"/>
      <c r="J415" s="140">
        <f t="shared" si="13"/>
        <v>423</v>
      </c>
      <c r="K415" s="81" t="str">
        <f t="shared" si="14"/>
        <v/>
      </c>
      <c r="L415" s="147">
        <v>242</v>
      </c>
      <c r="M415" s="147">
        <v>13</v>
      </c>
      <c r="N415" s="147">
        <v>105</v>
      </c>
      <c r="O415" s="147">
        <v>63</v>
      </c>
    </row>
    <row r="416" spans="1:22" s="83" customFormat="1" ht="34.5" customHeight="1">
      <c r="A416" s="251" t="s">
        <v>789</v>
      </c>
      <c r="B416" s="119"/>
      <c r="C416" s="369"/>
      <c r="D416" s="369"/>
      <c r="E416" s="320" t="s">
        <v>243</v>
      </c>
      <c r="F416" s="321"/>
      <c r="G416" s="321"/>
      <c r="H416" s="322"/>
      <c r="I416" s="361"/>
      <c r="J416" s="140">
        <f t="shared" si="13"/>
        <v>85</v>
      </c>
      <c r="K416" s="81" t="str">
        <f t="shared" si="14"/>
        <v/>
      </c>
      <c r="L416" s="147">
        <v>42</v>
      </c>
      <c r="M416" s="147">
        <v>7</v>
      </c>
      <c r="N416" s="147">
        <v>22</v>
      </c>
      <c r="O416" s="147">
        <v>14</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12</v>
      </c>
      <c r="M417" s="147">
        <v>2</v>
      </c>
      <c r="N417" s="147">
        <v>25</v>
      </c>
      <c r="O417" s="147">
        <v>10</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4</v>
      </c>
      <c r="M418" s="147">
        <v>5</v>
      </c>
      <c r="N418" s="147">
        <v>4</v>
      </c>
      <c r="O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10</v>
      </c>
      <c r="M420" s="147">
        <v>4</v>
      </c>
      <c r="N420" s="147">
        <v>8</v>
      </c>
      <c r="O420" s="147">
        <v>12</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58</v>
      </c>
      <c r="M421" s="147">
        <v>28</v>
      </c>
      <c r="N421" s="147">
        <v>8</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66" t="s">
        <v>1061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1059</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704</v>
      </c>
      <c r="K430" s="193" t="str">
        <f>IF(OR(COUNTIF(L430:O430,"未確認")&gt;0,COUNTIF(L430:O430,"~*")&gt;0),"※","")</f>
        <v/>
      </c>
      <c r="L430" s="147">
        <v>368</v>
      </c>
      <c r="M430" s="147">
        <v>59</v>
      </c>
      <c r="N430" s="147">
        <v>172</v>
      </c>
      <c r="O430" s="147">
        <v>105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102</v>
      </c>
      <c r="K431" s="193" t="str">
        <f>IF(OR(COUNTIF(L431:O431,"未確認")&gt;0,COUNTIF(L431:O431,"~*")&gt;0),"※","")</f>
        <v/>
      </c>
      <c r="L431" s="147">
        <v>47</v>
      </c>
      <c r="M431" s="147">
        <v>6</v>
      </c>
      <c r="N431" s="147">
        <v>42</v>
      </c>
      <c r="O431" s="147">
        <v>7</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39</v>
      </c>
      <c r="K432" s="193" t="str">
        <f>IF(OR(COUNTIF(L432:O432,"未確認")&gt;0,COUNTIF(L432:O432,"~*")&gt;0),"※","")</f>
        <v/>
      </c>
      <c r="L432" s="147">
        <v>12</v>
      </c>
      <c r="M432" s="147">
        <v>5</v>
      </c>
      <c r="N432" s="147">
        <v>8</v>
      </c>
      <c r="O432" s="147">
        <v>14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560</v>
      </c>
      <c r="K433" s="193" t="str">
        <f>IF(OR(COUNTIF(L433:O433,"未確認")&gt;0,COUNTIF(L433:O433,"~*")&gt;0),"※","")</f>
        <v/>
      </c>
      <c r="L433" s="147">
        <v>308</v>
      </c>
      <c r="M433" s="147">
        <v>47</v>
      </c>
      <c r="N433" s="147">
        <v>121</v>
      </c>
      <c r="O433" s="147">
        <v>84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v>
      </c>
      <c r="K434" s="193" t="str">
        <f>IF(OR(COUNTIF(L434:O434,"未確認")&gt;0,COUNTIF(L434:O434,"~*")&gt;0),"※","")</f>
        <v/>
      </c>
      <c r="L434" s="147">
        <v>1</v>
      </c>
      <c r="M434" s="147">
        <v>1</v>
      </c>
      <c r="N434" s="147">
        <v>1</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66" t="s">
        <v>1061</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1059</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66" t="s">
        <v>1061</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1059</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66" t="s">
        <v>1061</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1059</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66" t="s">
        <v>1061</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1059</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66" t="s">
        <v>1061</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1059</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66" t="s">
        <v>1061</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1059</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66" t="s">
        <v>1061</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1059</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c r="O543" s="66" t="s">
        <v>1061</v>
      </c>
    </row>
    <row r="544" spans="1:22" s="1" customFormat="1" ht="20.25" customHeight="1">
      <c r="A544" s="243"/>
      <c r="C544" s="62"/>
      <c r="D544" s="3"/>
      <c r="E544" s="3"/>
      <c r="F544" s="3"/>
      <c r="G544" s="3"/>
      <c r="H544" s="287"/>
      <c r="I544" s="67" t="s">
        <v>36</v>
      </c>
      <c r="J544" s="68"/>
      <c r="K544" s="186"/>
      <c r="L544" s="70" t="s">
        <v>1050</v>
      </c>
      <c r="M544" s="70" t="s">
        <v>1056</v>
      </c>
      <c r="N544" s="70" t="s">
        <v>1059</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1048</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39.700000000000003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37.5</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9.6999999999999993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17.899999999999999</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45</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22.5</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4.5</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1.9</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c r="O588" s="66" t="s">
        <v>1061</v>
      </c>
    </row>
    <row r="589" spans="1:22" s="1" customFormat="1" ht="20.25" customHeight="1">
      <c r="A589" s="243"/>
      <c r="C589" s="62"/>
      <c r="D589" s="3"/>
      <c r="E589" s="3"/>
      <c r="F589" s="3"/>
      <c r="G589" s="3"/>
      <c r="H589" s="287"/>
      <c r="I589" s="67" t="s">
        <v>36</v>
      </c>
      <c r="J589" s="68"/>
      <c r="K589" s="186"/>
      <c r="L589" s="70" t="s">
        <v>1050</v>
      </c>
      <c r="M589" s="70" t="s">
        <v>1056</v>
      </c>
      <c r="N589" s="70" t="s">
        <v>1059</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66" t="s">
        <v>1061</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1059</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v>
      </c>
      <c r="L618" s="117">
        <v>0</v>
      </c>
      <c r="M618" s="117" t="s">
        <v>541</v>
      </c>
      <c r="N618" s="117">
        <v>21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66" t="s">
        <v>1061</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1059</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
      </c>
      <c r="L632" s="117">
        <v>21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66" t="s">
        <v>1061</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1059</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116</v>
      </c>
      <c r="K646" s="201" t="str">
        <f t="shared" ref="K646:K660" si="33">IF(OR(COUNTIF(L646:O646,"未確認")&gt;0,COUNTIF(L646:O646,"*")&gt;0),"※","")</f>
        <v/>
      </c>
      <c r="L646" s="117">
        <v>31</v>
      </c>
      <c r="M646" s="117">
        <v>49</v>
      </c>
      <c r="N646" s="117">
        <v>0</v>
      </c>
      <c r="O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65</v>
      </c>
      <c r="K648" s="201" t="str">
        <f t="shared" si="33"/>
        <v>※</v>
      </c>
      <c r="L648" s="117" t="s">
        <v>541</v>
      </c>
      <c r="M648" s="117">
        <v>34</v>
      </c>
      <c r="N648" s="117">
        <v>0</v>
      </c>
      <c r="O648" s="117">
        <v>31</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0</v>
      </c>
      <c r="N659" s="117">
        <v>0</v>
      </c>
      <c r="O659" s="117">
        <v>36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66" t="s">
        <v>1061</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1059</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96.8</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103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59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43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63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47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34</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66" t="s">
        <v>1061</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1059</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39</v>
      </c>
      <c r="K683" s="201" t="str">
        <f>IF(OR(COUNTIF(L683:O683,"未確認")&gt;0,COUNTIF(L683:O683,"*")&gt;0),"※","")</f>
        <v/>
      </c>
      <c r="L683" s="117">
        <v>0</v>
      </c>
      <c r="M683" s="117">
        <v>39</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66" t="s">
        <v>1061</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1059</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66" t="s">
        <v>1061</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1059</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0CF79F-49B7-4E87-88B2-E80E51C7F8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2019-12-23T02:29:19Z</dcterms:modified>
</cp:coreProperties>
</file>