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EFD2827C-0E15-441F-8B0C-90DB7638E254}"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<sst xmlns="http://schemas.openxmlformats.org/spreadsheetml/2006/main" count="3211" uniqueCount="1056">
  <si>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</si>
  <si>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</si>
  <si>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</si>
  <si>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</si>
  <si>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</si>
  <si>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</si>
  <si>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</si>
  <si>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</si>
  <si>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</si>
  <si>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</si>
  <si>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</si>
  <si>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</si>
  <si>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</si>
  <si>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</si>
  <si>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</si>
  <si>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</si>
  <si>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</si>
  <si>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</si>
  <si>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</si>
  <si>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</si>
  <si>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</si>
  <si>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</si>
  <si>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</si>
  <si>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</si>
  <si>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</si>
  <si>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</si>
  <si>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</si>
  <si>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</si>
  <si>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</si>
  <si>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</si>
  <si>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</si>
  <si>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</si>
  <si>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</si>
  <si>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</si>
  <si>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</si>
  <si>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</si>
  <si>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</si>
  <si>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</si>
  <si>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</si>
  <si>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</si>
  <si>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</si>
  <si>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</si>
  <si>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</si>
  <si>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</si>
  <si>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</si>
  <si>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</si>
  <si>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</si>
  <si>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</si>
  <si>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</si>
  <si>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</si>
  <si>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</si>
  <si>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</si>
  <si>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</si>
  <si>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</si>
  <si>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</si>
  <si>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</si>
  <si>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</si>
  <si>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</si>
  <si>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</si>
  <si>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</si>
  <si>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</si>
  <si>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</si>
  <si>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</si>
  <si>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</si>
  <si>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</si>
  <si>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</si>
  <si>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</si>
  <si>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</si>
  <si>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</si>
  <si>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</si>
  <si>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</si>
  <si>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</si>
  <si>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</si>
  <si>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</si>
  <si>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</si>
  <si>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</si>
  <si>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</si>
  <si>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</si>
  <si>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</si>
  <si>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</si>
  <si>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</si>
  <si>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</si>
  <si>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</si>
  <si>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</si>
  <si>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</si>
  <si>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</si>
  <si>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</si>
  <si>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</si>
  <si>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</si>
  <si>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</si>
  <si>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</si>
  <si>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</si>
  <si>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</si>
  <si>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</si>
  <si>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</si>
  <si>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</si>
  <si>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</si>
  <si>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</si>
  <si>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</si>
  <si>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</si>
  <si>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</si>
  <si>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</si>
  <si>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</si>
  <si>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</si>
  <si>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</si>
  <si>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</si>
  <si>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</si>
  <si>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</si>
  <si>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</si>
  <si>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</si>
  <si>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</si>
  <si>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</si>
  <si>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</si>
  <si>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</si>
  <si>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</si>
  <si>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</si>
  <si>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</si>
  <si>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</si>
  <si>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</si>
  <si>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</si>
  <si>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</si>
  <si>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</si>
  <si>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</si>
  <si>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</si>
  <si>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</si>
  <si>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</si>
  <si>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</si>
  <si>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</si>
  <si>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</si>
  <si>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</si>
  <si>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</si>
  <si>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</si>
  <si>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</si>
  <si>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</si>
  <si>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</si>
  <si>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</si>
  <si>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</si>
  <si>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</si>
  <si>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</si>
  <si>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</si>
  <si>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</si>
  <si>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</si>
  <si>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</si>
  <si>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</si>
  <si>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</si>
  <si>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</si>
  <si>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</si>
  <si>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</si>
  <si>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</si>
  <si>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</si>
  <si>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</si>
  <si>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</si>
  <si>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</si>
  <si>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</si>
  <si>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</si>
  <si>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</si>
  <si>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</si>
  <si>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</si>
  <si>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</si>
  <si>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</si>
  <si>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</si>
  <si>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</si>
  <si>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</si>
  <si>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</si>
  <si>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</si>
  <si>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</si>
  <si>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</si>
  <si>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</si>
  <si>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</si>
  <si>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</si>
  <si>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</si>
  <si>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</si>
  <si>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</si>
  <si>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</si>
  <si>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</si>
  <si>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</si>
  <si>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</si>
  <si>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</si>
  <si>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</si>
  <si>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</si>
  <si>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</si>
  <si>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</si>
  <si>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</si>
  <si>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</si>
  <si>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</si>
  <si>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</si>
  <si>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</si>
  <si>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</si>
  <si>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</si>
  <si>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</si>
  <si>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</si>
  <si>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</si>
  <si>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</si>
  <si>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</si>
  <si>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</si>
  <si>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</si>
  <si>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</si>
  <si>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</si>
  <si>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</si>
  <si>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</si>
  <si>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</si>
  <si>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</si>
  <si>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</si>
  <si>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</si>
  <si>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</si>
  <si>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</si>
  <si>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</si>
  <si>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</si>
  <si>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</si>
  <si>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</si>
  <si>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</si>
  <si>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</si>
  <si>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</si>
  <si>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</si>
  <si>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</si>
  <si>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</si>
  <si>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</si>
  <si>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</si>
  <si>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</si>
  <si>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</si>
  <si>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</si>
  <si>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</si>
  <si>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</si>
  <si>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</si>
  <si>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</si>
  <si>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</si>
  <si>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</si>
  <si>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</si>
  <si>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</si>
  <si>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</si>
  <si>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</si>
  <si>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</si>
  <si>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</si>
  <si>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</si>
  <si>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</si>
  <si>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</si>
  <si>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</si>
  <si>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</si>
  <si>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</si>
  <si>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</si>
  <si>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</si>
  <si>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</si>
  <si>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</si>
  <si>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</si>
  <si>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</si>
  <si>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</si>
  <si>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</si>
  <si>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</si>
  <si>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</si>
  <si>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</si>
  <si>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</si>
  <si>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</si>
  <si>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</si>
  <si>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</si>
  <si>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</si>
  <si>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</si>
  <si>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</si>
  <si>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</si>
  <si>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</si>
  <si>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</si>
  <si>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</si>
  <si>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</si>
  <si>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</si>
  <si>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</si>
  <si>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</si>
  <si>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</si>
  <si>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</si>
  <si>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</si>
  <si>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</si>
  <si>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</si>
  <si>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</si>
  <si>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</si>
  <si>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</si>
  <si>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</si>
  <si>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</si>
  <si>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</si>
  <si>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</si>
  <si>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</si>
  <si>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</si>
  <si>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</si>
  <si>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</si>
  <si>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</si>
  <si>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</si>
  <si>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</si>
  <si>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</si>
  <si>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</si>
  <si>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</si>
  <si>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</si>
  <si>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</si>
  <si>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</si>
  <si>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</si>
  <si>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</si>
  <si>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</si>
  <si>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</si>
  <si>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</si>
  <si>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</si>
  <si>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</si>
  <si>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</si>
  <si>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</si>
  <si>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</si>
  <si>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</si>
  <si>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</si>
  <si>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</si>
  <si>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</si>
  <si>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</si>
  <si>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</si>
  <si>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</si>
  <si>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</si>
  <si>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</si>
  <si>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</si>
  <si>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</si>
  <si>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</si>
  <si>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</si>
  <si>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</si>
  <si>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</si>
  <si>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</si>
  <si>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</si>
  <si>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</si>
  <si>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</si>
  <si>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</si>
  <si>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</si>
  <si>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</si>
  <si>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</si>
  <si>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</si>
  <si>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</si>
  <si>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</si>
  <si>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</si>
  <si>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</si>
  <si>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</si>
  <si>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</si>
  <si>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</si>
  <si>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</si>
  <si>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</si>
  <si>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</si>
  <si>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</si>
  <si>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</si>
  <si>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</si>
  <si>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</si>
  <si>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</si>
  <si>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</si>
  <si>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</si>
  <si>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</si>
  <si>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</si>
  <si>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</si>
  <si>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</si>
  <si>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</si>
  <si>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</si>
  <si>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</si>
  <si>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</si>
  <si>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</si>
  <si>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</si>
  <si>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</si>
  <si>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</si>
  <si>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</si>
  <si>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</si>
  <si>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</si>
  <si>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</si>
  <si>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</si>
  <si>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</si>
  <si>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</si>
  <si>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</si>
  <si>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</si>
  <si>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</si>
  <si>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</si>
  <si>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</si>
  <si>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</si>
  <si>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</si>
  <si>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</si>
  <si>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</si>
  <si>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</si>
  <si>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</si>
  <si>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</si>
  <si>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</si>
  <si>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</si>
  <si>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</si>
  <si>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</si>
  <si>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</si>
  <si>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</si>
  <si>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</si>
  <si>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</si>
  <si>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</si>
  <si>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</si>
  <si>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</si>
  <si>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</si>
  <si>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</si>
  <si>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</si>
  <si>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</si>
  <si>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</si>
  <si>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</si>
  <si>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</si>
  <si>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</si>
  <si>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</si>
  <si>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</si>
  <si>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</si>
  <si>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</si>
  <si>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</si>
  <si>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</si>
  <si>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</si>
  <si>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</si>
  <si>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</si>
  <si>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</si>
  <si>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</si>
  <si>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</si>
  <si>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</si>
  <si>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</si>
  <si>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</si>
  <si>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</si>
  <si>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</si>
  <si>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</si>
  <si>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</si>
  <si>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</si>
  <si>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</si>
  <si>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</si>
  <si>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</si>
  <si>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</si>
  <si>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</si>
  <si>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</si>
  <si>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</si>
  <si>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</si>
  <si>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</si>
  <si>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</si>
  <si>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</si>
  <si>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</si>
  <si>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</si>
  <si>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</si>
  <si>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</si>
  <si>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</si>
  <si>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</si>
  <si>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</si>
  <si>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</si>
  <si>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</si>
  <si>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</si>
  <si>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</si>
  <si>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</si>
  <si>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</si>
  <si>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</si>
  <si>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</si>
  <si>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</si>
  <si>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</si>
  <si>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</si>
  <si>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</si>
  <si>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</si>
  <si>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</si>
  <si>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</si>
  <si>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</si>
  <si>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</si>
  <si>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</si>
  <si>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</si>
  <si>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</si>
  <si>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</si>
  <si>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</si>
  <si>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</si>
  <si>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</si>
  <si>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</si>
  <si>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</si>
  <si>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</si>
  <si>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</si>
  <si>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</si>
  <si>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</si>
  <si>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</si>
  <si>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</si>
  <si>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</si>
  <si>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</si>
  <si>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</si>
  <si>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</si>
  <si>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</si>
  <si>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</si>
  <si>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</si>
  <si>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</si>
  <si>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</si>
  <si>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</si>
  <si>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</si>
  <si>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</si>
  <si>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</si>
  <si>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</si>
  <si>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</si>
  <si>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</si>
  <si>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</si>
  <si>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</si>
  <si>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</si>
  <si>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</si>
  <si>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</si>
  <si>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</si>
  <si>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</si>
  <si>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</si>
  <si>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</si>
  <si>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</si>
  <si>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</si>
  <si>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</si>
  <si>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</si>
  <si>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</si>
  <si>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</si>
  <si>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</si>
  <si>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</si>
  <si>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</si>
  <si>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</si>
  <si>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</si>
  <si>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</si>
  <si>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</si>
  <si>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</si>
  <si>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</si>
  <si>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</si>
  <si>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</si>
  <si>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</si>
  <si>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</si>
  <si>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</si>
  <si>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</si>
  <si>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</si>
  <si>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</si>
  <si>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</si>
  <si>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</si>
  <si>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</si>
  <si>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</si>
  <si>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</si>
  <si>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</si>
  <si>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</si>
  <si>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</si>
  <si>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</si>
  <si>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</si>
  <si>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</si>
  <si>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</si>
  <si>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</si>
  <si>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</si>
  <si>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</si>
  <si>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</si>
  <si>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</si>
  <si>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</si>
  <si>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</si>
  <si>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</si>
  <si>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</si>
  <si>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</si>
  <si>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</si>
  <si>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</si>
  <si>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</si>
  <si>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</si>
  <si>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</si>
  <si>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</si>
  <si>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</si>
  <si>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</si>
  <si>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</si>
  <si>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</si>
  <si>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</si>
  <si>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</si>
  <si>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</si>
  <si>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</si>
  <si>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</si>
  <si>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</si>
  <si>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</si>
  <si>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</si>
  <si>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</si>
  <si>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</si>
  <si>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</si>
  <si>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</si>
  <si>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</si>
  <si>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</si>
  <si>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</si>
  <si>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</si>
  <si>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</si>
  <si>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</si>
  <si>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</si>
  <si>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</si>
  <si>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</si>
  <si>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</si>
  <si>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</si>
  <si>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</si>
  <si>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</si>
  <si>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</si>
  <si>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</si>
  <si>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</si>
  <si>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</si>
  <si>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</si>
  <si>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</si>
  <si>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</si>
  <si>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</si>
  <si>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</si>
  <si>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</si>
  <si>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</si>
  <si>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</si>
  <si>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</si>
  <si>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</si>
  <si>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</si>
  <si>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</si>
  <si>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</si>
  <si>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</si>
  <si>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</si>
  <si>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</si>
  <si>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</si>
  <si>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</si>
  <si>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</si>
  <si>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</si>
  <si>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</si>
  <si>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</si>
  <si>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</si>
  <si>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</si>
  <si>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</si>
  <si>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</si>
  <si>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</si>
  <si>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</si>
  <si>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</si>
  <si>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</si>
  <si>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</si>
  <si>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</si>
  <si>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</si>
  <si>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</si>
  <si>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</si>
  <si>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</si>
  <si>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</si>
  <si>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</si>
  <si>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</si>
  <si>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</si>
  <si>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</si>
  <si>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</si>
  <si>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</si>
  <si>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</si>
  <si>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</si>
  <si>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</si>
  <si>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</si>
  <si>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</si>
  <si>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</si>
  <si>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</si>
  <si>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</si>
  <si>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</si>
  <si>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</si>
  <si>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</si>
  <si>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</si>
  <si>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</si>
  <si>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</si>
  <si>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</si>
  <si>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</si>
  <si>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</si>
  <si>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</si>
  <si>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</si>
  <si>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</si>
  <si>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</si>
  <si>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</si>
  <si>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</si>
  <si>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</si>
  <si>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</si>
  <si>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</si>
  <si>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</si>
  <si>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</si>
  <si>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</si>
  <si>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</si>
  <si>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</si>
  <si>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</si>
  <si>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</si>
  <si>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</si>
  <si>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</si>
  <si>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</si>
  <si>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</si>
  <si>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</si>
  <si>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</si>
  <si>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</si>
  <si>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</si>
  <si>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</si>
  <si>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</si>
  <si>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</si>
  <si>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</si>
  <si>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</si>
  <si>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</si>
  <si>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</si>
  <si>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</si>
  <si>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</si>
  <si>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</si>
  <si>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</si>
  <si>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</si>
  <si>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</si>
  <si>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</si>
  <si>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</si>
  <si>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</si>
  <si>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</si>
  <si>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</si>
  <si>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</si>
  <si>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</si>
  <si>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</si>
  <si>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</si>
  <si>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</si>
  <si>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</si>
  <si>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</si>
  <si>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</si>
  <si>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</si>
  <si>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</si>
  <si>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</si>
  <si>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</si>
  <si>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</si>
  <si>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</si>
  <si>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</si>
  <si>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</si>
  <si>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</si>
  <si>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</si>
  <si>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</si>
  <si>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</si>
  <si>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</si>
  <si>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</si>
  <si>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</si>
  <si>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</si>
  <si>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</si>
  <si>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</si>
  <si>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</si>
  <si>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</si>
  <si>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</si>
  <si>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</si>
  <si>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</si>
  <si>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</si>
  <si>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</si>
  <si>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</si>
  <si>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</si>
  <si>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</si>
  <si>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</si>
  <si>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</si>
  <si>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</si>
  <si>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</si>
  <si>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</si>
  <si>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</si>
  <si>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</si>
  <si>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</si>
  <si>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</si>
  <si>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</si>
  <si>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</si>
  <si>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</si>
  <si>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</si>
  <si>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</si>
  <si>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</si>
  <si>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</si>
  <si>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</si>
  <si>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</si>
  <si>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</si>
  <si>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</si>
  <si>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</si>
  <si>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</si>
  <si>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</si>
  <si>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</si>
  <si>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</si>
  <si>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</si>
  <si>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</si>
  <si>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</si>
  <si>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</si>
  <si>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</si>
  <si>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</si>
  <si>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</si>
  <si>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</si>
  <si>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</si>
  <si>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</si>
  <si>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</si>
  <si>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</si>
  <si>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</si>
  <si>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</si>
  <si>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</si>
  <si>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</si>
  <si>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</si>
  <si>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</si>
  <si>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</si>
  <si>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</si>
  <si>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</si>
  <si>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</si>
  <si>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</si>
  <si>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</si>
  <si>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</si>
  <si>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</si>
  <si>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</si>
  <si>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</si>
  <si>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</si>
  <si>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</si>
  <si>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</si>
  <si>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</si>
  <si>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</si>
  <si>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</si>
  <si>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</si>
  <si>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</si>
  <si>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</si>
  <si>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</si>
  <si>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</si>
  <si>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</si>
  <si>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</si>
  <si>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</si>
  <si>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</si>
  <si>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</si>
  <si>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</si>
  <si>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</si>
  <si>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</si>
  <si>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</si>
  <si>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</si>
  <si>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</si>
  <si>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</si>
  <si>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</si>
  <si>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</si>
  <si>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</si>
  <si>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</si>
  <si>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</si>
  <si>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</si>
  <si>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</si>
  <si>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</si>
  <si>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</si>
  <si>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</si>
  <si>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</si>
  <si>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</si>
  <si>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</si>
  <si>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</si>
  <si>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</si>
  <si>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</si>
  <si>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</si>
  <si>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</si>
  <si>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</si>
  <si>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</si>
  <si>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</si>
  <si>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</si>
  <si>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</si>
  <si>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</si>
  <si>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</si>
  <si>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</si>
  <si>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</si>
  <si>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</si>
  <si>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</si>
  <si>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</si>
  <si>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</si>
  <si>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</si>
  <si>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</si>
  <si>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</si>
  <si>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</si>
  <si>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</si>
  <si>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</si>
  <si>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</si>
  <si>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</si>
  <si>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</si>
  <si>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</si>
  <si>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</si>
  <si>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</si>
  <si>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</si>
  <si>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</si>
  <si>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</si>
  <si>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</si>
  <si>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</si>
  <si>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</si>
  <si>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</si>
  <si>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</si>
  <si>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</si>
  <si>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</si>
  <si>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</si>
  <si>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</si>
  <si>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</si>
  <si>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</si>
  <si>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</si>
  <si>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</si>
  <si>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</si>
  <si>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</si>
  <si>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</si>
  <si>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</si>
  <si>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</si>
  <si>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</si>
  <si>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</si>
  <si>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</si>
  <si>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</si>
  <si>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</si>
  <si>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</si>
  <si>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</si>
  <si>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</si>
  <si>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</si>
  <si>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</si>
  <si>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</si>
  <si>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</si>
  <si>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</si>
  <si>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</si>
  <si>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</si>
  <si>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</si>
  <si>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</si>
  <si>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</si>
  <si>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</si>
  <si>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</si>
  <si>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</si>
  <si>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</si>
  <si>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</si>
  <si>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</si>
  <si>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</si>
  <si>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</si>
  <si>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</si>
  <si>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</si>
  <si>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</si>
  <si>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</si>
  <si>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</si>
  <si>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</si>
  <si>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</si>
  <si>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</si>
  <si>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</si>
  <si>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</si>
  <si>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</si>
  <si>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</si>
  <si>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</si>
  <si>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</si>
  <si>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</si>
  <si>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</si>
  <si>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</si>
  <si>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</si>
  <si>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</si>
  <si>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</si>
  <si>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</si>
  <si>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</si>
  <si>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</si>
  <si>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</si>
  <si>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</si>
  <si>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</si>
  <si>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</si>
  <si>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</si>
  <si>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</si>
  <si>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</si>
  <si>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</si>
  <si>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</si>
  <si>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</si>
  <si>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</si>
  <si>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</si>
  <si>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</si>
  <si>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</si>
  <si>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</si>
  <si>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</si>
  <si>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</si>
  <si>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</si>
  <si>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</si>
  <si>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</si>
  <si>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</si>
  <si>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</si>
  <si>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</si>
  <si>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</si>
  <si>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</si>
  <si>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</si>
  <si>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</si>
  <si>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</si>
  <si>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</si>
  <si>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</si>
  <si>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</si>
  <si>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</si>
  <si>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</si>
  <si>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</si>
  <si>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</si>
  <si>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</si>
  <si>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</si>
  <si>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</si>
  <si>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</si>
  <si>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</si>
  <si>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</si>
  <si>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</si>
  <si>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</si>
  <si>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</si>
  <si>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</si>
  <si>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</si>
  <si>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</si>
  <si>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</si>
  <si>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</si>
  <si>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</si>
  <si>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</si>
  <si>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</si>
  <si>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</si>
  <si>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</si>
  <si>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</si>
  <si>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</si>
  <si>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</si>
  <si>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</si>
  <si>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</si>
  <si>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</si>
  <si>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</si>
  <si>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</si>
  <si>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</si>
  <si>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</si>
  <si>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</si>
  <si>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</si>
  <si>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</si>
  <si>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</si>
  <si>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</si>
  <si>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</si>
  <si>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</si>
  <si>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</si>
  <si>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</si>
  <si>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</si>
  <si>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</si>
  <si>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</si>
  <si>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</si>
  <si>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</si>
  <si>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</si>
  <si>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</si>
  <si>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</si>
  <si>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</si>
  <si>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</si>
  <si>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</si>
  <si>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</si>
  <si>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</si>
  <si>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</si>
  <si>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</si>
  <si>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</si>
  <si>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</si>
  <si>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</si>
  <si>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</si>
  <si>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</si>
  <si>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</si>
  <si>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</si>
  <si>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</si>
  <si>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</si>
  <si>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</si>
  <si>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</si>
  <si>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</si>
  <si>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</si>
  <si>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</si>
  <si>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</si>
  <si>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</si>
  <si>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</si>
  <si>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</si>
  <si>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</si>
  <si>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</si>
  <si>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</si>
  <si>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</si>
  <si>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</si>
  <si>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</si>
  <si>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</si>
  <si>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</si>
  <si>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</si>
  <si>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</si>
  <si>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</si>
  <si>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</si>
  <si>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</si>
  <si>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</si>
  <si>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</si>
  <si>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</si>
  <si>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</si>
  <si>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</si>
  <si>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</si>
  <si>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</si>
  <si>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</si>
  <si>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</si>
  <si>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</si>
  <si>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</si>
  <si>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</si>
  <si>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</si>
  <si>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</si>
  <si>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</si>
  <si>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</si>
  <si>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</si>
  <si>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</si>
  <si>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</si>
  <si>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</si>
  <si>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</si>
  <si>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小原病院</t>
    <phoneticPr fontId="3"/>
  </si>
  <si>
    <t>〒898-0003 枕崎市折口町１０９</t>
    <phoneticPr fontId="3"/>
  </si>
  <si>
    <t>〇</t>
  </si>
  <si>
    <t>医療法人</t>
  </si>
  <si>
    <t>複数の診療科で活用</t>
  </si>
  <si>
    <t>脳神経外科</t>
  </si>
  <si>
    <t>泌尿器科</t>
  </si>
  <si>
    <t>消化器外科（胃腸外科）</t>
  </si>
  <si>
    <t>ＤＰＣ標準病院群</t>
  </si>
  <si>
    <t>有</t>
  </si>
  <si>
    <t>看護必要度Ⅰ</t>
    <phoneticPr fontId="3"/>
  </si>
  <si>
    <t>3階病棟</t>
  </si>
  <si>
    <t>急性期機能</t>
  </si>
  <si>
    <t>循環器内科</t>
  </si>
  <si>
    <t>4階病棟</t>
  </si>
  <si>
    <t>回復期ﾘﾊﾋﾞﾘﾃｰｼｮﾝ病棟入院料４</t>
  </si>
  <si>
    <t>-</t>
    <phoneticPr fontId="3"/>
  </si>
  <si>
    <t>5階病棟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</si>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</sst>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21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1048</v>
      </c>
      <c r="M9" s="282" t="s">
        <v>1051</v>
      </c>
      <c r="N9" s="282" t="s">
        <v>1054</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t="s">
        <v>1039</v>
      </c>
      <c r="N11" s="25"/>
    </row>
    <row r="12" spans="1:22" s="21" customFormat="1" ht="34.5" customHeight="1">
      <c r="A12" s="244" t="s">
        <v>606</v>
      </c>
      <c r="B12" s="24"/>
      <c r="C12" s="19"/>
      <c r="D12" s="19"/>
      <c r="E12" s="19"/>
      <c r="F12" s="19"/>
      <c r="G12" s="19"/>
      <c r="H12" s="20"/>
      <c r="I12" s="422" t="s">
        <v>4</v>
      </c>
      <c r="J12" s="422"/>
      <c r="K12" s="422"/>
      <c r="L12" s="29"/>
      <c r="M12" s="29"/>
      <c r="N12" s="29" t="s">
        <v>1039</v>
      </c>
    </row>
    <row r="13" spans="1:22" s="21" customFormat="1" ht="34.5" customHeight="1">
      <c r="A13" s="244" t="s">
        <v>606</v>
      </c>
      <c r="B13" s="17"/>
      <c r="C13" s="19"/>
      <c r="D13" s="19"/>
      <c r="E13" s="19"/>
      <c r="F13" s="19"/>
      <c r="G13" s="19"/>
      <c r="H13" s="20"/>
      <c r="I13" s="422" t="s">
        <v>5</v>
      </c>
      <c r="J13" s="422"/>
      <c r="K13" s="422"/>
      <c r="L13" s="28"/>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1048</v>
      </c>
      <c r="M22" s="282" t="s">
        <v>1051</v>
      </c>
      <c r="N22" s="282" t="s">
        <v>1054</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t="s">
        <v>1039</v>
      </c>
      <c r="N24" s="25"/>
    </row>
    <row r="25" spans="1:22" s="21" customFormat="1" ht="34.5" customHeight="1">
      <c r="A25" s="244" t="s">
        <v>607</v>
      </c>
      <c r="B25" s="24"/>
      <c r="C25" s="19"/>
      <c r="D25" s="19"/>
      <c r="E25" s="19"/>
      <c r="F25" s="19"/>
      <c r="G25" s="19"/>
      <c r="H25" s="20"/>
      <c r="I25" s="303" t="s">
        <v>4</v>
      </c>
      <c r="J25" s="304"/>
      <c r="K25" s="305"/>
      <c r="L25" s="29"/>
      <c r="M25" s="29"/>
      <c r="N25" s="29" t="s">
        <v>1039</v>
      </c>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1048</v>
      </c>
      <c r="M35" s="282" t="s">
        <v>1051</v>
      </c>
      <c r="N35" s="282" t="s">
        <v>1054</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1048</v>
      </c>
      <c r="M44" s="282" t="s">
        <v>1051</v>
      </c>
      <c r="N44" s="282" t="s">
        <v>1054</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1048</v>
      </c>
      <c r="M89" s="262" t="s">
        <v>1051</v>
      </c>
      <c r="N89" s="262" t="s">
        <v>1054</v>
      </c>
    </row>
    <row r="90" spans="1:22" s="21" customFormat="1">
      <c r="A90" s="243"/>
      <c r="B90" s="1"/>
      <c r="C90" s="3"/>
      <c r="D90" s="3"/>
      <c r="E90" s="3"/>
      <c r="F90" s="3"/>
      <c r="G90" s="3"/>
      <c r="H90" s="287"/>
      <c r="I90" s="67" t="s">
        <v>36</v>
      </c>
      <c r="J90" s="68"/>
      <c r="K90" s="69"/>
      <c r="L90" s="262" t="s">
        <v>1049</v>
      </c>
      <c r="M90" s="262" t="s">
        <v>1049</v>
      </c>
      <c r="N90" s="262" t="s">
        <v>1055</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1051</v>
      </c>
      <c r="N97" s="66" t="s">
        <v>1054</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1055</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118</v>
      </c>
      <c r="K99" s="237" t="str">
        <f>IF(OR(COUNTIF(L99:N99,"未確認")&gt;0,COUNTIF(L99:N99,"~*")&gt;0),"※","")</f>
        <v/>
      </c>
      <c r="L99" s="258">
        <v>46</v>
      </c>
      <c r="M99" s="258">
        <v>43</v>
      </c>
      <c r="N99" s="258">
        <v>29</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118</v>
      </c>
      <c r="K101" s="237" t="str">
        <f>IF(OR(COUNTIF(L101:N101,"未確認")&gt;0,COUNTIF(L101:N101,"~*")&gt;0),"※","")</f>
        <v/>
      </c>
      <c r="L101" s="258">
        <v>46</v>
      </c>
      <c r="M101" s="258">
        <v>43</v>
      </c>
      <c r="N101" s="258">
        <v>29</v>
      </c>
    </row>
    <row r="102" spans="1:22" s="83" customFormat="1" ht="34.5" customHeight="1">
      <c r="A102" s="244" t="s">
        <v>610</v>
      </c>
      <c r="B102" s="84"/>
      <c r="C102" s="377"/>
      <c r="D102" s="379"/>
      <c r="E102" s="317" t="s">
        <v>612</v>
      </c>
      <c r="F102" s="318"/>
      <c r="G102" s="318"/>
      <c r="H102" s="319"/>
      <c r="I102" s="420"/>
      <c r="J102" s="256">
        <f t="shared" si="0"/>
        <v>118</v>
      </c>
      <c r="K102" s="237" t="str">
        <f t="shared" ref="K102:K111" si="1">IF(OR(COUNTIF(L101:N101,"未確認")&gt;0,COUNTIF(L101:N101,"~*")&gt;0),"※","")</f>
        <v/>
      </c>
      <c r="L102" s="258">
        <v>46</v>
      </c>
      <c r="M102" s="258">
        <v>43</v>
      </c>
      <c r="N102" s="258">
        <v>29</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66" t="s">
        <v>1054</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1055</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1042</v>
      </c>
    </row>
    <row r="121" spans="1:22" s="83" customFormat="1" ht="40.5" customHeight="1">
      <c r="A121" s="244" t="s">
        <v>618</v>
      </c>
      <c r="B121" s="1"/>
      <c r="C121" s="295"/>
      <c r="D121" s="297"/>
      <c r="E121" s="334" t="s">
        <v>53</v>
      </c>
      <c r="F121" s="335"/>
      <c r="G121" s="335"/>
      <c r="H121" s="336"/>
      <c r="I121" s="354"/>
      <c r="J121" s="101"/>
      <c r="K121" s="102"/>
      <c r="L121" s="98" t="s">
        <v>1042</v>
      </c>
      <c r="M121" s="98" t="s">
        <v>1050</v>
      </c>
      <c r="N121" s="98" t="s">
        <v>533</v>
      </c>
    </row>
    <row r="122" spans="1:22" s="83" customFormat="1" ht="40.5" customHeight="1">
      <c r="A122" s="244" t="s">
        <v>619</v>
      </c>
      <c r="B122" s="1"/>
      <c r="C122" s="295"/>
      <c r="D122" s="297"/>
      <c r="E122" s="396"/>
      <c r="F122" s="418"/>
      <c r="G122" s="418"/>
      <c r="H122" s="397"/>
      <c r="I122" s="354"/>
      <c r="J122" s="101"/>
      <c r="K122" s="102"/>
      <c r="L122" s="98" t="s">
        <v>1043</v>
      </c>
      <c r="M122" s="98" t="s">
        <v>1044</v>
      </c>
      <c r="N122" s="98" t="s">
        <v>533</v>
      </c>
    </row>
    <row r="123" spans="1:22" s="83" customFormat="1" ht="40.5" customHeight="1">
      <c r="A123" s="244" t="s">
        <v>620</v>
      </c>
      <c r="B123" s="1"/>
      <c r="C123" s="289"/>
      <c r="D123" s="290"/>
      <c r="E123" s="377"/>
      <c r="F123" s="378"/>
      <c r="G123" s="378"/>
      <c r="H123" s="379"/>
      <c r="I123" s="341"/>
      <c r="J123" s="105"/>
      <c r="K123" s="106"/>
      <c r="L123" s="98" t="s">
        <v>1044</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66" t="s">
        <v>1054</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1055</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559</v>
      </c>
      <c r="N131" s="98" t="s">
        <v>1052</v>
      </c>
    </row>
    <row r="132" spans="1:22" s="83" customFormat="1" ht="34.5" customHeight="1">
      <c r="A132" s="244" t="s">
        <v>621</v>
      </c>
      <c r="B132" s="84"/>
      <c r="C132" s="295"/>
      <c r="D132" s="297"/>
      <c r="E132" s="320" t="s">
        <v>58</v>
      </c>
      <c r="F132" s="321"/>
      <c r="G132" s="321"/>
      <c r="H132" s="322"/>
      <c r="I132" s="389"/>
      <c r="J132" s="101"/>
      <c r="K132" s="102"/>
      <c r="L132" s="82">
        <v>46</v>
      </c>
      <c r="M132" s="82">
        <v>43</v>
      </c>
      <c r="N132" s="82">
        <v>29</v>
      </c>
    </row>
    <row r="133" spans="1:22" s="83" customFormat="1" ht="67.5" customHeight="1">
      <c r="A133" s="244" t="s">
        <v>622</v>
      </c>
      <c r="B133" s="84"/>
      <c r="C133" s="334" t="s">
        <v>59</v>
      </c>
      <c r="D133" s="335"/>
      <c r="E133" s="335"/>
      <c r="F133" s="335"/>
      <c r="G133" s="335"/>
      <c r="H133" s="336"/>
      <c r="I133" s="389"/>
      <c r="J133" s="101"/>
      <c r="K133" s="102"/>
      <c r="L133" s="259" t="s">
        <v>533</v>
      </c>
      <c r="M133" s="98" t="s">
        <v>113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17</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66" t="s">
        <v>1054</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1055</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130</v>
      </c>
      <c r="K149" s="264" t="str">
        <f t="shared" si="3"/>
        <v/>
      </c>
      <c r="L149" s="117">
        <v>76</v>
      </c>
      <c r="M149" s="117">
        <v>54</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t="str">
        <f t="shared" si="2"/>
        <v>*</v>
      </c>
      <c r="K156" s="264" t="str">
        <f t="shared" si="3"/>
        <v>※</v>
      </c>
      <c r="L156" s="117" t="s">
        <v>541</v>
      </c>
      <c r="M156" s="117" t="s">
        <v>541</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36</v>
      </c>
      <c r="K197" s="264" t="str">
        <f t="shared" si="5"/>
        <v/>
      </c>
      <c r="L197" s="117">
        <v>0</v>
      </c>
      <c r="M197" s="117">
        <v>0</v>
      </c>
      <c r="N197" s="117">
        <v>36</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20</v>
      </c>
      <c r="K205" s="264" t="str">
        <f t="shared" si="5"/>
        <v/>
      </c>
      <c r="L205" s="117">
        <v>0</v>
      </c>
      <c r="M205" s="117">
        <v>20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66" t="s">
        <v>1054</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1055</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66" t="s">
        <v>1054</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1055</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66" t="s">
        <v>1054</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1055</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66" t="s">
        <v>1054</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1055</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66" t="s">
        <v>1054</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1055</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5.8</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40</v>
      </c>
      <c r="K269" s="81" t="str">
        <f t="shared" si="8"/>
        <v/>
      </c>
      <c r="L269" s="147">
        <v>15</v>
      </c>
      <c r="M269" s="147">
        <v>16</v>
      </c>
      <c r="N269" s="147">
        <v>9</v>
      </c>
    </row>
    <row r="270" spans="1:22" s="83" customFormat="1" ht="34.5" customHeight="1">
      <c r="A270" s="249" t="s">
        <v>725</v>
      </c>
      <c r="B270" s="120"/>
      <c r="C270" s="371"/>
      <c r="D270" s="371"/>
      <c r="E270" s="371"/>
      <c r="F270" s="371"/>
      <c r="G270" s="371" t="s">
        <v>148</v>
      </c>
      <c r="H270" s="371"/>
      <c r="I270" s="404"/>
      <c r="J270" s="266">
        <f t="shared" si="9"/>
        <v>4.3</v>
      </c>
      <c r="K270" s="81" t="str">
        <f t="shared" si="8"/>
        <v/>
      </c>
      <c r="L270" s="148">
        <v>2</v>
      </c>
      <c r="M270" s="148">
        <v>1</v>
      </c>
      <c r="N270" s="148">
        <v>1.3</v>
      </c>
    </row>
    <row r="271" spans="1:22" s="83" customFormat="1" ht="34.5" customHeight="1">
      <c r="A271" s="249" t="s">
        <v>726</v>
      </c>
      <c r="B271" s="120"/>
      <c r="C271" s="371" t="s">
        <v>151</v>
      </c>
      <c r="D271" s="372"/>
      <c r="E271" s="372"/>
      <c r="F271" s="372"/>
      <c r="G271" s="371" t="s">
        <v>146</v>
      </c>
      <c r="H271" s="371"/>
      <c r="I271" s="404"/>
      <c r="J271" s="266">
        <f t="shared" si="9"/>
        <v>5</v>
      </c>
      <c r="K271" s="81" t="str">
        <f t="shared" si="8"/>
        <v/>
      </c>
      <c r="L271" s="147">
        <v>3</v>
      </c>
      <c r="M271" s="147">
        <v>1</v>
      </c>
      <c r="N271" s="147">
        <v>1</v>
      </c>
    </row>
    <row r="272" spans="1:22" s="83" customFormat="1" ht="34.5" customHeight="1">
      <c r="A272" s="249" t="s">
        <v>726</v>
      </c>
      <c r="B272" s="120"/>
      <c r="C272" s="372"/>
      <c r="D272" s="372"/>
      <c r="E272" s="372"/>
      <c r="F272" s="372"/>
      <c r="G272" s="371" t="s">
        <v>148</v>
      </c>
      <c r="H272" s="371"/>
      <c r="I272" s="404"/>
      <c r="J272" s="266">
        <f t="shared" si="9"/>
        <v>2.2999999999999998</v>
      </c>
      <c r="K272" s="81" t="str">
        <f t="shared" si="8"/>
        <v/>
      </c>
      <c r="L272" s="148">
        <v>0.8</v>
      </c>
      <c r="M272" s="148">
        <v>0.8</v>
      </c>
      <c r="N272" s="148">
        <v>0.7</v>
      </c>
    </row>
    <row r="273" spans="1:14" s="83" customFormat="1" ht="34.5" customHeight="1">
      <c r="A273" s="249" t="s">
        <v>727</v>
      </c>
      <c r="B273" s="120"/>
      <c r="C273" s="371" t="s">
        <v>152</v>
      </c>
      <c r="D273" s="372"/>
      <c r="E273" s="372"/>
      <c r="F273" s="372"/>
      <c r="G273" s="371" t="s">
        <v>146</v>
      </c>
      <c r="H273" s="371"/>
      <c r="I273" s="404"/>
      <c r="J273" s="266">
        <f t="shared" si="9"/>
        <v>15</v>
      </c>
      <c r="K273" s="81" t="str">
        <f t="shared" si="8"/>
        <v/>
      </c>
      <c r="L273" s="147">
        <v>5</v>
      </c>
      <c r="M273" s="147">
        <v>6</v>
      </c>
      <c r="N273" s="147">
        <v>4</v>
      </c>
    </row>
    <row r="274" spans="1:14" s="83" customFormat="1" ht="34.5" customHeight="1">
      <c r="A274" s="249" t="s">
        <v>727</v>
      </c>
      <c r="B274" s="120"/>
      <c r="C274" s="372"/>
      <c r="D274" s="372"/>
      <c r="E274" s="372"/>
      <c r="F274" s="372"/>
      <c r="G274" s="371" t="s">
        <v>148</v>
      </c>
      <c r="H274" s="371"/>
      <c r="I274" s="404"/>
      <c r="J274" s="266">
        <f t="shared" si="9"/>
        <v>5.9</v>
      </c>
      <c r="K274" s="81" t="str">
        <f t="shared" si="8"/>
        <v/>
      </c>
      <c r="L274" s="148">
        <v>3</v>
      </c>
      <c r="M274" s="148">
        <v>1.4</v>
      </c>
      <c r="N274" s="148">
        <v>1.5</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9</v>
      </c>
      <c r="K277" s="81" t="str">
        <f t="shared" si="8"/>
        <v/>
      </c>
      <c r="L277" s="147">
        <v>5</v>
      </c>
      <c r="M277" s="147">
        <v>1</v>
      </c>
      <c r="N277" s="147">
        <v>3</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2</v>
      </c>
      <c r="K279" s="81" t="str">
        <f t="shared" si="8"/>
        <v/>
      </c>
      <c r="L279" s="147">
        <v>0</v>
      </c>
      <c r="M279" s="147">
        <v>0</v>
      </c>
      <c r="N279" s="147">
        <v>2</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5</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0.8</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v>
      </c>
      <c r="M297" s="147">
        <v>9</v>
      </c>
      <c r="N297" s="147">
        <v>11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1.7</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5</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1.4</v>
      </c>
      <c r="N300" s="148">
        <v>0.5</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2</v>
      </c>
      <c r="M301" s="147">
        <v>2</v>
      </c>
      <c r="N301" s="147">
        <v>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2.2000000000000002</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9</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2.2000000000000002</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7</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66" t="s">
        <v>1054</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1055</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4</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4</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66" t="s">
        <v>1054</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1055</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c r="N367" s="66" t="s">
        <v>1054</v>
      </c>
    </row>
    <row r="368" spans="1:22" s="118" customFormat="1" ht="20.25" customHeight="1">
      <c r="A368" s="243"/>
      <c r="B368" s="1"/>
      <c r="C368" s="3"/>
      <c r="D368" s="3"/>
      <c r="E368" s="3"/>
      <c r="F368" s="3"/>
      <c r="G368" s="3"/>
      <c r="H368" s="287"/>
      <c r="I368" s="67" t="s">
        <v>36</v>
      </c>
      <c r="J368" s="170"/>
      <c r="K368" s="79"/>
      <c r="L368" s="137" t="s">
        <v>1049</v>
      </c>
      <c r="M368" s="137" t="s">
        <v>1049</v>
      </c>
      <c r="N368" s="137" t="s">
        <v>1055</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66" t="s">
        <v>1054</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1055</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1816</v>
      </c>
      <c r="K392" s="81" t="str">
        <f t="shared" ref="K392:K397" si="12">IF(OR(COUNTIF(L392:N392,"未確認")&gt;0,COUNTIF(L392:N392,"~*")&gt;0),"※","")</f>
        <v/>
      </c>
      <c r="L392" s="147">
        <v>806</v>
      </c>
      <c r="M392" s="147">
        <v>874</v>
      </c>
      <c r="N392" s="147">
        <v>136</v>
      </c>
    </row>
    <row r="393" spans="1:22" s="83" customFormat="1" ht="34.5" customHeight="1">
      <c r="A393" s="249" t="s">
        <v>773</v>
      </c>
      <c r="B393" s="84"/>
      <c r="C393" s="370"/>
      <c r="D393" s="380"/>
      <c r="E393" s="320" t="s">
        <v>224</v>
      </c>
      <c r="F393" s="321"/>
      <c r="G393" s="321"/>
      <c r="H393" s="322"/>
      <c r="I393" s="343"/>
      <c r="J393" s="140">
        <f t="shared" si="11"/>
        <v>672</v>
      </c>
      <c r="K393" s="81" t="str">
        <f t="shared" si="12"/>
        <v/>
      </c>
      <c r="L393" s="147">
        <v>167</v>
      </c>
      <c r="M393" s="147">
        <v>369</v>
      </c>
      <c r="N393" s="147">
        <v>136</v>
      </c>
    </row>
    <row r="394" spans="1:22" s="83" customFormat="1" ht="34.5" customHeight="1">
      <c r="A394" s="250" t="s">
        <v>774</v>
      </c>
      <c r="B394" s="84"/>
      <c r="C394" s="370"/>
      <c r="D394" s="381"/>
      <c r="E394" s="320" t="s">
        <v>225</v>
      </c>
      <c r="F394" s="321"/>
      <c r="G394" s="321"/>
      <c r="H394" s="322"/>
      <c r="I394" s="343"/>
      <c r="J394" s="140">
        <f t="shared" si="11"/>
        <v>359</v>
      </c>
      <c r="K394" s="81" t="str">
        <f t="shared" si="12"/>
        <v/>
      </c>
      <c r="L394" s="147">
        <v>269</v>
      </c>
      <c r="M394" s="147">
        <v>90</v>
      </c>
      <c r="N394" s="147">
        <v>0</v>
      </c>
    </row>
    <row r="395" spans="1:22" s="83" customFormat="1" ht="34.5" customHeight="1">
      <c r="A395" s="250" t="s">
        <v>775</v>
      </c>
      <c r="B395" s="84"/>
      <c r="C395" s="370"/>
      <c r="D395" s="382"/>
      <c r="E395" s="320" t="s">
        <v>226</v>
      </c>
      <c r="F395" s="321"/>
      <c r="G395" s="321"/>
      <c r="H395" s="322"/>
      <c r="I395" s="343"/>
      <c r="J395" s="140">
        <f t="shared" si="11"/>
        <v>785</v>
      </c>
      <c r="K395" s="81" t="str">
        <f t="shared" si="12"/>
        <v/>
      </c>
      <c r="L395" s="147">
        <v>370</v>
      </c>
      <c r="M395" s="147">
        <v>415</v>
      </c>
      <c r="N395" s="147">
        <v>0</v>
      </c>
    </row>
    <row r="396" spans="1:22" s="83" customFormat="1" ht="34.5" customHeight="1">
      <c r="A396" s="250" t="s">
        <v>776</v>
      </c>
      <c r="B396" s="1"/>
      <c r="C396" s="370"/>
      <c r="D396" s="320" t="s">
        <v>227</v>
      </c>
      <c r="E396" s="321"/>
      <c r="F396" s="321"/>
      <c r="G396" s="321"/>
      <c r="H396" s="322"/>
      <c r="I396" s="343"/>
      <c r="J396" s="140">
        <f t="shared" si="11"/>
        <v>34730</v>
      </c>
      <c r="K396" s="81" t="str">
        <f t="shared" si="12"/>
        <v/>
      </c>
      <c r="L396" s="147">
        <v>13040</v>
      </c>
      <c r="M396" s="147">
        <v>12249</v>
      </c>
      <c r="N396" s="147">
        <v>9441</v>
      </c>
    </row>
    <row r="397" spans="1:22" s="83" customFormat="1" ht="34.5" customHeight="1">
      <c r="A397" s="250" t="s">
        <v>777</v>
      </c>
      <c r="B397" s="119"/>
      <c r="C397" s="370"/>
      <c r="D397" s="320" t="s">
        <v>228</v>
      </c>
      <c r="E397" s="321"/>
      <c r="F397" s="321"/>
      <c r="G397" s="321"/>
      <c r="H397" s="322"/>
      <c r="I397" s="344"/>
      <c r="J397" s="140">
        <f t="shared" si="11"/>
        <v>1824</v>
      </c>
      <c r="K397" s="81" t="str">
        <f t="shared" si="12"/>
        <v/>
      </c>
      <c r="L397" s="147">
        <v>804</v>
      </c>
      <c r="M397" s="147">
        <v>882</v>
      </c>
      <c r="N397" s="147">
        <v>138</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66" t="s">
        <v>1054</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1055</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1816</v>
      </c>
      <c r="K405" s="81" t="str">
        <f t="shared" ref="K405:K422" si="14">IF(OR(COUNTIF(L405:N405,"未確認")&gt;0,COUNTIF(L405:N405,"~*")&gt;0),"※","")</f>
        <v/>
      </c>
      <c r="L405" s="147">
        <v>806</v>
      </c>
      <c r="M405" s="147">
        <v>874</v>
      </c>
      <c r="N405" s="147">
        <v>136</v>
      </c>
    </row>
    <row r="406" spans="1:22" s="83" customFormat="1" ht="34.5" customHeight="1">
      <c r="A406" s="251" t="s">
        <v>779</v>
      </c>
      <c r="B406" s="119"/>
      <c r="C406" s="369"/>
      <c r="D406" s="375" t="s">
        <v>233</v>
      </c>
      <c r="E406" s="377" t="s">
        <v>234</v>
      </c>
      <c r="F406" s="378"/>
      <c r="G406" s="378"/>
      <c r="H406" s="379"/>
      <c r="I406" s="361"/>
      <c r="J406" s="140">
        <f t="shared" si="13"/>
        <v>214</v>
      </c>
      <c r="K406" s="81" t="str">
        <f t="shared" si="14"/>
        <v/>
      </c>
      <c r="L406" s="147">
        <v>3</v>
      </c>
      <c r="M406" s="147">
        <v>82</v>
      </c>
      <c r="N406" s="147">
        <v>129</v>
      </c>
    </row>
    <row r="407" spans="1:22" s="83" customFormat="1" ht="34.5" customHeight="1">
      <c r="A407" s="251" t="s">
        <v>780</v>
      </c>
      <c r="B407" s="119"/>
      <c r="C407" s="369"/>
      <c r="D407" s="369"/>
      <c r="E407" s="320" t="s">
        <v>235</v>
      </c>
      <c r="F407" s="321"/>
      <c r="G407" s="321"/>
      <c r="H407" s="322"/>
      <c r="I407" s="361"/>
      <c r="J407" s="140">
        <f t="shared" si="13"/>
        <v>1396</v>
      </c>
      <c r="K407" s="81" t="str">
        <f t="shared" si="14"/>
        <v/>
      </c>
      <c r="L407" s="147">
        <v>678</v>
      </c>
      <c r="M407" s="147">
        <v>716</v>
      </c>
      <c r="N407" s="147">
        <v>2</v>
      </c>
    </row>
    <row r="408" spans="1:22" s="83" customFormat="1" ht="34.5" customHeight="1">
      <c r="A408" s="251" t="s">
        <v>781</v>
      </c>
      <c r="B408" s="119"/>
      <c r="C408" s="369"/>
      <c r="D408" s="369"/>
      <c r="E408" s="320" t="s">
        <v>236</v>
      </c>
      <c r="F408" s="321"/>
      <c r="G408" s="321"/>
      <c r="H408" s="322"/>
      <c r="I408" s="361"/>
      <c r="J408" s="140">
        <f t="shared" si="13"/>
        <v>107</v>
      </c>
      <c r="K408" s="81" t="str">
        <f t="shared" si="14"/>
        <v/>
      </c>
      <c r="L408" s="147">
        <v>67</v>
      </c>
      <c r="M408" s="147">
        <v>35</v>
      </c>
      <c r="N408" s="147">
        <v>5</v>
      </c>
    </row>
    <row r="409" spans="1:22" s="83" customFormat="1" ht="34.5" customHeight="1">
      <c r="A409" s="251" t="s">
        <v>782</v>
      </c>
      <c r="B409" s="119"/>
      <c r="C409" s="369"/>
      <c r="D409" s="369"/>
      <c r="E409" s="317" t="s">
        <v>989</v>
      </c>
      <c r="F409" s="318"/>
      <c r="G409" s="318"/>
      <c r="H409" s="319"/>
      <c r="I409" s="361"/>
      <c r="J409" s="140">
        <f t="shared" si="13"/>
        <v>99</v>
      </c>
      <c r="K409" s="81" t="str">
        <f t="shared" si="14"/>
        <v/>
      </c>
      <c r="L409" s="147">
        <v>58</v>
      </c>
      <c r="M409" s="147">
        <v>41</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1824</v>
      </c>
      <c r="K413" s="81" t="str">
        <f t="shared" si="14"/>
        <v/>
      </c>
      <c r="L413" s="147">
        <v>804</v>
      </c>
      <c r="M413" s="147">
        <v>882</v>
      </c>
      <c r="N413" s="147">
        <v>138</v>
      </c>
    </row>
    <row r="414" spans="1:22" s="83" customFormat="1" ht="34.5" customHeight="1">
      <c r="A414" s="251" t="s">
        <v>787</v>
      </c>
      <c r="B414" s="119"/>
      <c r="C414" s="369"/>
      <c r="D414" s="375" t="s">
        <v>240</v>
      </c>
      <c r="E414" s="377" t="s">
        <v>241</v>
      </c>
      <c r="F414" s="378"/>
      <c r="G414" s="378"/>
      <c r="H414" s="379"/>
      <c r="I414" s="361"/>
      <c r="J414" s="140">
        <f t="shared" si="13"/>
        <v>217</v>
      </c>
      <c r="K414" s="81" t="str">
        <f t="shared" si="14"/>
        <v/>
      </c>
      <c r="L414" s="147">
        <v>127</v>
      </c>
      <c r="M414" s="147">
        <v>86</v>
      </c>
      <c r="N414" s="147">
        <v>4</v>
      </c>
    </row>
    <row r="415" spans="1:22" s="83" customFormat="1" ht="34.5" customHeight="1">
      <c r="A415" s="251" t="s">
        <v>788</v>
      </c>
      <c r="B415" s="119"/>
      <c r="C415" s="369"/>
      <c r="D415" s="369"/>
      <c r="E415" s="320" t="s">
        <v>242</v>
      </c>
      <c r="F415" s="321"/>
      <c r="G415" s="321"/>
      <c r="H415" s="322"/>
      <c r="I415" s="361"/>
      <c r="J415" s="140">
        <f t="shared" si="13"/>
        <v>925</v>
      </c>
      <c r="K415" s="81" t="str">
        <f t="shared" si="14"/>
        <v/>
      </c>
      <c r="L415" s="147">
        <v>335</v>
      </c>
      <c r="M415" s="147">
        <v>498</v>
      </c>
      <c r="N415" s="147">
        <v>92</v>
      </c>
    </row>
    <row r="416" spans="1:22" s="83" customFormat="1" ht="34.5" customHeight="1">
      <c r="A416" s="251" t="s">
        <v>789</v>
      </c>
      <c r="B416" s="119"/>
      <c r="C416" s="369"/>
      <c r="D416" s="369"/>
      <c r="E416" s="320" t="s">
        <v>243</v>
      </c>
      <c r="F416" s="321"/>
      <c r="G416" s="321"/>
      <c r="H416" s="322"/>
      <c r="I416" s="361"/>
      <c r="J416" s="140">
        <f t="shared" si="13"/>
        <v>100</v>
      </c>
      <c r="K416" s="81" t="str">
        <f t="shared" si="14"/>
        <v/>
      </c>
      <c r="L416" s="147">
        <v>43</v>
      </c>
      <c r="M416" s="147">
        <v>43</v>
      </c>
      <c r="N416" s="147">
        <v>14</v>
      </c>
    </row>
    <row r="417" spans="1:22" s="83" customFormat="1" ht="34.5" customHeight="1">
      <c r="A417" s="251" t="s">
        <v>790</v>
      </c>
      <c r="B417" s="119"/>
      <c r="C417" s="369"/>
      <c r="D417" s="369"/>
      <c r="E417" s="320" t="s">
        <v>244</v>
      </c>
      <c r="F417" s="321"/>
      <c r="G417" s="321"/>
      <c r="H417" s="322"/>
      <c r="I417" s="361"/>
      <c r="J417" s="140">
        <f t="shared" si="13"/>
        <v>149</v>
      </c>
      <c r="K417" s="81" t="str">
        <f t="shared" si="14"/>
        <v/>
      </c>
      <c r="L417" s="147">
        <v>75</v>
      </c>
      <c r="M417" s="147">
        <v>72</v>
      </c>
      <c r="N417" s="147">
        <v>2</v>
      </c>
    </row>
    <row r="418" spans="1:22" s="83" customFormat="1" ht="34.5" customHeight="1">
      <c r="A418" s="251" t="s">
        <v>791</v>
      </c>
      <c r="B418" s="119"/>
      <c r="C418" s="369"/>
      <c r="D418" s="369"/>
      <c r="E418" s="320" t="s">
        <v>245</v>
      </c>
      <c r="F418" s="321"/>
      <c r="G418" s="321"/>
      <c r="H418" s="322"/>
      <c r="I418" s="361"/>
      <c r="J418" s="140">
        <f t="shared" si="13"/>
        <v>170</v>
      </c>
      <c r="K418" s="81" t="str">
        <f t="shared" si="14"/>
        <v/>
      </c>
      <c r="L418" s="147">
        <v>96</v>
      </c>
      <c r="M418" s="147">
        <v>64</v>
      </c>
      <c r="N418" s="147">
        <v>10</v>
      </c>
    </row>
    <row r="419" spans="1:22" s="83" customFormat="1" ht="34.5" customHeight="1">
      <c r="A419" s="251" t="s">
        <v>792</v>
      </c>
      <c r="B419" s="119"/>
      <c r="C419" s="369"/>
      <c r="D419" s="369"/>
      <c r="E419" s="317" t="s">
        <v>605</v>
      </c>
      <c r="F419" s="318"/>
      <c r="G419" s="318"/>
      <c r="H419" s="319"/>
      <c r="I419" s="361"/>
      <c r="J419" s="140">
        <f t="shared" si="13"/>
        <v>81</v>
      </c>
      <c r="K419" s="81" t="str">
        <f t="shared" si="14"/>
        <v/>
      </c>
      <c r="L419" s="147">
        <v>35</v>
      </c>
      <c r="M419" s="147">
        <v>32</v>
      </c>
      <c r="N419" s="147">
        <v>14</v>
      </c>
    </row>
    <row r="420" spans="1:22" s="83" customFormat="1" ht="34.5" customHeight="1">
      <c r="A420" s="251" t="s">
        <v>793</v>
      </c>
      <c r="B420" s="119"/>
      <c r="C420" s="369"/>
      <c r="D420" s="369"/>
      <c r="E420" s="320" t="s">
        <v>246</v>
      </c>
      <c r="F420" s="321"/>
      <c r="G420" s="321"/>
      <c r="H420" s="322"/>
      <c r="I420" s="361"/>
      <c r="J420" s="140">
        <f t="shared" si="13"/>
        <v>30</v>
      </c>
      <c r="K420" s="81" t="str">
        <f t="shared" si="14"/>
        <v/>
      </c>
      <c r="L420" s="147">
        <v>15</v>
      </c>
      <c r="M420" s="147">
        <v>13</v>
      </c>
      <c r="N420" s="147">
        <v>2</v>
      </c>
    </row>
    <row r="421" spans="1:22" s="83" customFormat="1" ht="34.5" customHeight="1">
      <c r="A421" s="251" t="s">
        <v>794</v>
      </c>
      <c r="B421" s="119"/>
      <c r="C421" s="369"/>
      <c r="D421" s="369"/>
      <c r="E421" s="320" t="s">
        <v>247</v>
      </c>
      <c r="F421" s="321"/>
      <c r="G421" s="321"/>
      <c r="H421" s="322"/>
      <c r="I421" s="361"/>
      <c r="J421" s="140">
        <f t="shared" si="13"/>
        <v>44</v>
      </c>
      <c r="K421" s="81" t="str">
        <f t="shared" si="14"/>
        <v/>
      </c>
      <c r="L421" s="147">
        <v>30</v>
      </c>
      <c r="M421" s="147">
        <v>14</v>
      </c>
      <c r="N421" s="147">
        <v>0</v>
      </c>
    </row>
    <row r="422" spans="1:22" s="83" customFormat="1" ht="34.5" customHeight="1">
      <c r="A422" s="251" t="s">
        <v>795</v>
      </c>
      <c r="B422" s="119"/>
      <c r="C422" s="369"/>
      <c r="D422" s="369"/>
      <c r="E422" s="320" t="s">
        <v>166</v>
      </c>
      <c r="F422" s="321"/>
      <c r="G422" s="321"/>
      <c r="H422" s="322"/>
      <c r="I422" s="362"/>
      <c r="J422" s="140">
        <f t="shared" si="13"/>
        <v>108</v>
      </c>
      <c r="K422" s="81" t="str">
        <f t="shared" si="14"/>
        <v/>
      </c>
      <c r="L422" s="147">
        <v>48</v>
      </c>
      <c r="M422" s="147">
        <v>60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66" t="s">
        <v>1054</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1055</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1607</v>
      </c>
      <c r="K430" s="193" t="str">
        <f>IF(OR(COUNTIF(L430:N430,"未確認")&gt;0,COUNTIF(L430:N430,"~*")&gt;0),"※","")</f>
        <v/>
      </c>
      <c r="L430" s="147">
        <v>677</v>
      </c>
      <c r="M430" s="147">
        <v>796</v>
      </c>
      <c r="N430" s="147">
        <v>134</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0</v>
      </c>
      <c r="K433" s="193" t="str">
        <f>IF(OR(COUNTIF(L433:N433,"未確認")&gt;0,COUNTIF(L433:N433,"~*")&gt;0),"※","")</f>
        <v/>
      </c>
      <c r="L433" s="147">
        <v>0</v>
      </c>
      <c r="M433" s="147">
        <v>0</v>
      </c>
      <c r="N433" s="147">
        <v>0</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1607</v>
      </c>
      <c r="K434" s="193" t="str">
        <f>IF(OR(COUNTIF(L434:N434,"未確認")&gt;0,COUNTIF(L434:N434,"~*")&gt;0),"※","")</f>
        <v/>
      </c>
      <c r="L434" s="147">
        <v>677</v>
      </c>
      <c r="M434" s="147">
        <v>796</v>
      </c>
      <c r="N434" s="147">
        <v>134</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66" t="s">
        <v>1054</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1055</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66" t="s">
        <v>1054</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1055</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13</v>
      </c>
      <c r="K468" s="201" t="str">
        <f t="shared" ref="K468:K475" si="16">IF(OR(COUNTIF(L468:N468,"未確認")&gt;0,COUNTIF(L468:N468,"*")&gt;0),"※","")</f>
        <v>※</v>
      </c>
      <c r="L468" s="117">
        <v>13</v>
      </c>
      <c r="M468" s="117" t="s">
        <v>541</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t="s">
        <v>541</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t="s">
        <v>541</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t="s">
        <v>541</v>
      </c>
      <c r="M477" s="117" t="s">
        <v>541</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t="s">
        <v>541</v>
      </c>
      <c r="M479" s="117" t="s">
        <v>541</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t="s">
        <v>541</v>
      </c>
      <c r="M481" s="117" t="s">
        <v>541</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t="s">
        <v>541</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t="s">
        <v>541</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66" t="s">
        <v>1054</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1055</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IF(SUM(L504:N504)=0,IF(COUNTIF(L504:N504,"未確認")&gt;0,"未確認",IF(COUNTIF(L504:N504,"~*")&gt;0,"*",SUM(L504:N504))),SUM(L504:N504))</f>
        <v>*</v>
      </c>
      <c r="K504" s="201" t="str">
        <f t="shared" ref="K504:K511" si="21">IF(OR(COUNTIF(L504:N504,"未確認")&gt;0,COUNTIF(L504:N504,"*")&gt;0),"※","")</f>
        <v>※</v>
      </c>
      <c r="L504" s="117" t="s">
        <v>541</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t="s">
        <v>541</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66" t="s">
        <v>1054</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1055</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t="str">
        <f>IF(SUM(L517:N517)=0,IF(COUNTIF(L517:N517,"未確認")&gt;0,"未確認",IF(COUNTIF(L517:N517,"~*")&gt;0,"*",SUM(L517:N517))),SUM(L517:N517))</f>
        <v>*</v>
      </c>
      <c r="K517" s="201" t="str">
        <f>IF(OR(COUNTIF(L517:N517,"未確認")&gt;0,COUNTIF(L517:N517,"*")&gt;0),"※","")</f>
        <v>※</v>
      </c>
      <c r="L517" s="117" t="s">
        <v>541</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66" t="s">
        <v>1054</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1055</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66" t="s">
        <v>1054</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1055</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66" t="s">
        <v>1054</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1055</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c r="N543" s="66" t="s">
        <v>1054</v>
      </c>
    </row>
    <row r="544" spans="1:22" s="1" customFormat="1" ht="20.25" customHeight="1">
      <c r="A544" s="243"/>
      <c r="C544" s="62"/>
      <c r="D544" s="3"/>
      <c r="E544" s="3"/>
      <c r="F544" s="3"/>
      <c r="G544" s="3"/>
      <c r="H544" s="287"/>
      <c r="I544" s="67" t="s">
        <v>36</v>
      </c>
      <c r="J544" s="68"/>
      <c r="K544" s="186"/>
      <c r="L544" s="70" t="s">
        <v>1049</v>
      </c>
      <c r="M544" s="70" t="s">
        <v>1049</v>
      </c>
      <c r="N544" s="70" t="s">
        <v>1055</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1053</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44.7</v>
      </c>
      <c r="M560" s="211">
        <v>40.9</v>
      </c>
      <c r="N560" s="211" t="s">
        <v>533</v>
      </c>
    </row>
    <row r="561" spans="1:14" s="91" customFormat="1" ht="34.5" customHeight="1">
      <c r="A561" s="251" t="s">
        <v>871</v>
      </c>
      <c r="B561" s="119"/>
      <c r="C561" s="209"/>
      <c r="D561" s="331" t="s">
        <v>377</v>
      </c>
      <c r="E561" s="342"/>
      <c r="F561" s="342"/>
      <c r="G561" s="342"/>
      <c r="H561" s="332"/>
      <c r="I561" s="343"/>
      <c r="J561" s="207"/>
      <c r="K561" s="210"/>
      <c r="L561" s="211">
        <v>30.6</v>
      </c>
      <c r="M561" s="211">
        <v>24.7</v>
      </c>
      <c r="N561" s="211" t="s">
        <v>533</v>
      </c>
    </row>
    <row r="562" spans="1:14" s="91" customFormat="1" ht="34.5" customHeight="1">
      <c r="A562" s="251" t="s">
        <v>872</v>
      </c>
      <c r="B562" s="119"/>
      <c r="C562" s="209"/>
      <c r="D562" s="331" t="s">
        <v>992</v>
      </c>
      <c r="E562" s="342"/>
      <c r="F562" s="342"/>
      <c r="G562" s="342"/>
      <c r="H562" s="332"/>
      <c r="I562" s="343"/>
      <c r="J562" s="207"/>
      <c r="K562" s="210"/>
      <c r="L562" s="211">
        <v>25.5</v>
      </c>
      <c r="M562" s="211">
        <v>8.1</v>
      </c>
      <c r="N562" s="211" t="s">
        <v>533</v>
      </c>
    </row>
    <row r="563" spans="1:14" s="91" customFormat="1" ht="34.5" customHeight="1">
      <c r="A563" s="251" t="s">
        <v>873</v>
      </c>
      <c r="B563" s="119"/>
      <c r="C563" s="209"/>
      <c r="D563" s="331" t="s">
        <v>379</v>
      </c>
      <c r="E563" s="342"/>
      <c r="F563" s="342"/>
      <c r="G563" s="342"/>
      <c r="H563" s="332"/>
      <c r="I563" s="343"/>
      <c r="J563" s="207"/>
      <c r="K563" s="210"/>
      <c r="L563" s="211">
        <v>12.9</v>
      </c>
      <c r="M563" s="211">
        <v>6.6</v>
      </c>
      <c r="N563" s="211" t="s">
        <v>533</v>
      </c>
    </row>
    <row r="564" spans="1:14" s="91" customFormat="1" ht="34.5" customHeight="1">
      <c r="A564" s="251" t="s">
        <v>874</v>
      </c>
      <c r="B564" s="119"/>
      <c r="C564" s="209"/>
      <c r="D564" s="331" t="s">
        <v>380</v>
      </c>
      <c r="E564" s="342"/>
      <c r="F564" s="342"/>
      <c r="G564" s="342"/>
      <c r="H564" s="332"/>
      <c r="I564" s="343"/>
      <c r="J564" s="207"/>
      <c r="K564" s="210"/>
      <c r="L564" s="211">
        <v>4</v>
      </c>
      <c r="M564" s="211">
        <v>0.4</v>
      </c>
      <c r="N564" s="211" t="s">
        <v>533</v>
      </c>
    </row>
    <row r="565" spans="1:14" s="91" customFormat="1" ht="34.5" customHeight="1">
      <c r="A565" s="251" t="s">
        <v>875</v>
      </c>
      <c r="B565" s="119"/>
      <c r="C565" s="280"/>
      <c r="D565" s="331" t="s">
        <v>869</v>
      </c>
      <c r="E565" s="342"/>
      <c r="F565" s="342"/>
      <c r="G565" s="342"/>
      <c r="H565" s="332"/>
      <c r="I565" s="343"/>
      <c r="J565" s="207"/>
      <c r="K565" s="210"/>
      <c r="L565" s="211">
        <v>0.7</v>
      </c>
      <c r="M565" s="211">
        <v>2.8</v>
      </c>
      <c r="N565" s="211" t="s">
        <v>533</v>
      </c>
    </row>
    <row r="566" spans="1:14" s="91" customFormat="1" ht="34.5" customHeight="1">
      <c r="A566" s="251" t="s">
        <v>876</v>
      </c>
      <c r="B566" s="119"/>
      <c r="C566" s="285"/>
      <c r="D566" s="331" t="s">
        <v>993</v>
      </c>
      <c r="E566" s="342"/>
      <c r="F566" s="342"/>
      <c r="G566" s="342"/>
      <c r="H566" s="332"/>
      <c r="I566" s="343"/>
      <c r="J566" s="213"/>
      <c r="K566" s="214"/>
      <c r="L566" s="211">
        <v>28.4</v>
      </c>
      <c r="M566" s="211">
        <v>12.9</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v>19.399999999999999</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v>9.9</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v>6</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v>2.2000000000000002</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v>0</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v>1.2</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v>6.5</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v>0</v>
      </c>
      <c r="M576" s="211">
        <v>0</v>
      </c>
      <c r="N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c r="N588" s="66" t="s">
        <v>1054</v>
      </c>
    </row>
    <row r="589" spans="1:22" s="1" customFormat="1" ht="20.25" customHeight="1">
      <c r="A589" s="243"/>
      <c r="C589" s="62"/>
      <c r="D589" s="3"/>
      <c r="E589" s="3"/>
      <c r="F589" s="3"/>
      <c r="G589" s="3"/>
      <c r="H589" s="287"/>
      <c r="I589" s="67" t="s">
        <v>36</v>
      </c>
      <c r="J589" s="68"/>
      <c r="K589" s="186"/>
      <c r="L589" s="70" t="s">
        <v>1049</v>
      </c>
      <c r="M589" s="70" t="s">
        <v>1049</v>
      </c>
      <c r="N589" s="70" t="s">
        <v>1055</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t="s">
        <v>541</v>
      </c>
      <c r="M591" s="117" t="s">
        <v>541</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17</v>
      </c>
      <c r="K593" s="201" t="str">
        <f>IF(OR(COUNTIF(L593:N593,"未確認")&gt;0,COUNTIF(L593:N593,"*")&gt;0),"※","")</f>
        <v>※</v>
      </c>
      <c r="L593" s="117">
        <v>17</v>
      </c>
      <c r="M593" s="117" t="s">
        <v>541</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627</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93</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534</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146</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634</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v>0</v>
      </c>
      <c r="M600" s="117" t="s">
        <v>541</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66" t="s">
        <v>1054</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1055</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18</v>
      </c>
      <c r="K618" s="201" t="str">
        <f t="shared" si="29"/>
        <v/>
      </c>
      <c r="L618" s="117">
        <v>0</v>
      </c>
      <c r="M618" s="117">
        <v>18</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f t="shared" si="28"/>
        <v>25</v>
      </c>
      <c r="K622" s="201" t="str">
        <f t="shared" si="29"/>
        <v/>
      </c>
      <c r="L622" s="117">
        <v>14</v>
      </c>
      <c r="M622" s="117">
        <v>11</v>
      </c>
      <c r="N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66" t="s">
        <v>1054</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1055</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t="s">
        <v>541</v>
      </c>
      <c r="N631" s="117">
        <v>0</v>
      </c>
    </row>
    <row r="632" spans="1:22" s="118" customFormat="1" ht="56.15" customHeight="1">
      <c r="A632" s="252" t="s">
        <v>918</v>
      </c>
      <c r="B632" s="119"/>
      <c r="C632" s="320" t="s">
        <v>434</v>
      </c>
      <c r="D632" s="321"/>
      <c r="E632" s="321"/>
      <c r="F632" s="321"/>
      <c r="G632" s="321"/>
      <c r="H632" s="322"/>
      <c r="I632" s="122" t="s">
        <v>435</v>
      </c>
      <c r="J632" s="116">
        <f t="shared" si="30"/>
        <v>49</v>
      </c>
      <c r="K632" s="201" t="str">
        <f t="shared" si="31"/>
        <v/>
      </c>
      <c r="L632" s="117">
        <v>39</v>
      </c>
      <c r="M632" s="117">
        <v>10</v>
      </c>
      <c r="N632" s="117">
        <v>0</v>
      </c>
    </row>
    <row r="633" spans="1:22" s="118" customFormat="1" ht="56">
      <c r="A633" s="252" t="s">
        <v>919</v>
      </c>
      <c r="B633" s="119"/>
      <c r="C633" s="320" t="s">
        <v>436</v>
      </c>
      <c r="D633" s="321"/>
      <c r="E633" s="321"/>
      <c r="F633" s="321"/>
      <c r="G633" s="321"/>
      <c r="H633" s="322"/>
      <c r="I633" s="122" t="s">
        <v>437</v>
      </c>
      <c r="J633" s="116">
        <f t="shared" si="30"/>
        <v>16</v>
      </c>
      <c r="K633" s="201" t="str">
        <f t="shared" si="31"/>
        <v>※</v>
      </c>
      <c r="L633" s="117">
        <v>16</v>
      </c>
      <c r="M633" s="117" t="s">
        <v>541</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66" t="s">
        <v>1054</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1055</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118</v>
      </c>
      <c r="K646" s="201" t="str">
        <f t="shared" ref="K646:K660" si="33">IF(OR(COUNTIF(L646:N646,"未確認")&gt;0,COUNTIF(L646:N646,"*")&gt;0),"※","")</f>
        <v/>
      </c>
      <c r="L646" s="117">
        <v>57</v>
      </c>
      <c r="M646" s="117">
        <v>25</v>
      </c>
      <c r="N646" s="117">
        <v>36</v>
      </c>
    </row>
    <row r="647" spans="1:22" s="118" customFormat="1" ht="70" customHeight="1">
      <c r="A647" s="252" t="s">
        <v>926</v>
      </c>
      <c r="B647" s="84"/>
      <c r="C647" s="188"/>
      <c r="D647" s="221"/>
      <c r="E647" s="320" t="s">
        <v>938</v>
      </c>
      <c r="F647" s="321"/>
      <c r="G647" s="321"/>
      <c r="H647" s="322"/>
      <c r="I647" s="122" t="s">
        <v>452</v>
      </c>
      <c r="J647" s="116" t="str">
        <f t="shared" si="32"/>
        <v>*</v>
      </c>
      <c r="K647" s="201" t="str">
        <f t="shared" si="33"/>
        <v>※</v>
      </c>
      <c r="L647" s="117">
        <v>0</v>
      </c>
      <c r="M647" s="117" t="s">
        <v>541</v>
      </c>
      <c r="N647" s="117">
        <v>0</v>
      </c>
    </row>
    <row r="648" spans="1:22" s="118" customFormat="1" ht="70" customHeight="1">
      <c r="A648" s="252" t="s">
        <v>927</v>
      </c>
      <c r="B648" s="84"/>
      <c r="C648" s="188"/>
      <c r="D648" s="221"/>
      <c r="E648" s="320" t="s">
        <v>939</v>
      </c>
      <c r="F648" s="321"/>
      <c r="G648" s="321"/>
      <c r="H648" s="322"/>
      <c r="I648" s="122" t="s">
        <v>454</v>
      </c>
      <c r="J648" s="116">
        <f t="shared" si="32"/>
        <v>68</v>
      </c>
      <c r="K648" s="201" t="str">
        <f t="shared" si="33"/>
        <v>※</v>
      </c>
      <c r="L648" s="117">
        <v>43</v>
      </c>
      <c r="M648" s="117" t="s">
        <v>541</v>
      </c>
      <c r="N648" s="117">
        <v>25</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v>0</v>
      </c>
    </row>
    <row r="650" spans="1:22" s="118" customFormat="1" ht="84" customHeight="1">
      <c r="A650" s="252" t="s">
        <v>929</v>
      </c>
      <c r="B650" s="84"/>
      <c r="C650" s="295"/>
      <c r="D650" s="297"/>
      <c r="E650" s="320" t="s">
        <v>941</v>
      </c>
      <c r="F650" s="321"/>
      <c r="G650" s="321"/>
      <c r="H650" s="322"/>
      <c r="I650" s="122" t="s">
        <v>458</v>
      </c>
      <c r="J650" s="116">
        <f t="shared" si="32"/>
        <v>11</v>
      </c>
      <c r="K650" s="201" t="str">
        <f t="shared" si="33"/>
        <v>※</v>
      </c>
      <c r="L650" s="117" t="s">
        <v>541</v>
      </c>
      <c r="M650" s="117" t="s">
        <v>541</v>
      </c>
      <c r="N650" s="117">
        <v>11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t="s">
        <v>541</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54</v>
      </c>
      <c r="K655" s="201" t="str">
        <f t="shared" si="33"/>
        <v>※</v>
      </c>
      <c r="L655" s="117">
        <v>39</v>
      </c>
      <c r="M655" s="117" t="s">
        <v>541</v>
      </c>
      <c r="N655" s="117">
        <v>15</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33</v>
      </c>
      <c r="K657" s="201" t="str">
        <f t="shared" si="33"/>
        <v>※</v>
      </c>
      <c r="L657" s="117">
        <v>33</v>
      </c>
      <c r="M657" s="117" t="s">
        <v>541</v>
      </c>
      <c r="N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c r="N658" s="117">
        <v>0</v>
      </c>
    </row>
    <row r="659" spans="1:22" s="118" customFormat="1" ht="70" customHeight="1">
      <c r="A659" s="252" t="s">
        <v>947</v>
      </c>
      <c r="B659" s="84"/>
      <c r="C659" s="317" t="s">
        <v>1002</v>
      </c>
      <c r="D659" s="318"/>
      <c r="E659" s="318"/>
      <c r="F659" s="318"/>
      <c r="G659" s="318"/>
      <c r="H659" s="319"/>
      <c r="I659" s="122" t="s">
        <v>476</v>
      </c>
      <c r="J659" s="116">
        <f t="shared" si="32"/>
        <v>36</v>
      </c>
      <c r="K659" s="201" t="str">
        <f t="shared" si="33"/>
        <v/>
      </c>
      <c r="L659" s="117">
        <v>0</v>
      </c>
      <c r="M659" s="117">
        <v>0</v>
      </c>
      <c r="N659" s="117">
        <v>36</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v>0</v>
      </c>
      <c r="M660" s="117">
        <v>0</v>
      </c>
      <c r="N660" s="117" t="s">
        <v>541</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66" t="s">
        <v>1054</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1055</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v>7.74</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v>138</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v>54</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v>37</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v>80</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v>77</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v>53.17</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66" t="s">
        <v>1054</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1055</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t="str">
        <f>IF(SUM(L684:N684)=0,IF(COUNTIF(L684:N684,"未確認")&gt;0,"未確認",IF(COUNTIF(L684:N684,"~*")&gt;0,"*",SUM(L684:N684))),SUM(L684:N684))</f>
        <v>*</v>
      </c>
      <c r="K684" s="201" t="str">
        <f>IF(OR(COUNTIF(L684:N684,"未確認")&gt;0,COUNTIF(L684:N684,"*")&gt;0),"※","")</f>
        <v>※</v>
      </c>
      <c r="L684" s="117" t="s">
        <v>541</v>
      </c>
      <c r="M684" s="117" t="s">
        <v>541</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66" t="s">
        <v>1054</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1055</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66" t="s">
        <v>1054</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1055</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0A9C282-C48E-49FF-992E-0ED870ED44D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2019-12-23T02:29:21Z</dcterms:modified>
</cp:coreProperties>
</file>