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21425BA-5F0A-48F4-AEF3-0A694AF4B6F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<sst xmlns="http://schemas.openxmlformats.org/spreadsheetml/2006/main" count="3085" uniqueCount="1055">
  <si>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</si>
  <si>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</si>
  <si>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</si>
  <si>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</si>
  <si>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</si>
  <si>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</si>
  <si>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</si>
  <si>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</si>
  <si>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</si>
  <si>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</si>
  <si>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</si>
  <si>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</si>
  <si>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</si>
  <si>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</si>
  <si>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</si>
  <si>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</si>
  <si>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</si>
  <si>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</si>
  <si>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</si>
  <si>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</si>
  <si>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</si>
  <si>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</si>
  <si>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</si>
  <si>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</si>
  <si>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</si>
  <si>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</si>
  <si>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</si>
  <si>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</si>
  <si>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</si>
  <si>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</si>
  <si>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</si>
  <si>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</si>
  <si>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</si>
  <si>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</si>
  <si>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</si>
  <si>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</si>
  <si>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</si>
  <si>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</si>
  <si>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</si>
  <si>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</si>
  <si>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</si>
  <si>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</si>
  <si>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</si>
  <si>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</si>
  <si>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</si>
  <si>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</si>
  <si>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</si>
  <si>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</si>
  <si>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</si>
  <si>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</si>
  <si>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</si>
  <si>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</si>
  <si>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</si>
  <si>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</si>
  <si>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</si>
  <si>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</si>
  <si>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</si>
  <si>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</si>
  <si>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</si>
  <si>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</si>
  <si>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</si>
  <si>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</si>
  <si>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</si>
  <si>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</si>
  <si>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</si>
  <si>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</si>
  <si>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</si>
  <si>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</si>
  <si>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</si>
  <si>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</si>
  <si>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</si>
  <si>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</si>
  <si>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</si>
  <si>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</si>
  <si>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</si>
  <si>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</si>
  <si>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</si>
  <si>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</si>
  <si>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</si>
  <si>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</si>
  <si>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</si>
  <si>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</si>
  <si>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</si>
  <si>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</si>
  <si>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</si>
  <si>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</si>
  <si>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</si>
  <si>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</si>
  <si>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</si>
  <si>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</si>
  <si>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</si>
  <si>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</si>
  <si>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</si>
  <si>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</si>
  <si>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</si>
  <si>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</si>
  <si>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</si>
  <si>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</si>
  <si>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</si>
  <si>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</si>
  <si>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</si>
  <si>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</si>
  <si>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</si>
  <si>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</si>
  <si>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</si>
  <si>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</si>
  <si>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</si>
  <si>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</si>
  <si>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</si>
  <si>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</si>
  <si>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</si>
  <si>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</si>
  <si>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</si>
  <si>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</si>
  <si>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</si>
  <si>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</si>
  <si>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</si>
  <si>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</si>
  <si>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</si>
  <si>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</si>
  <si>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</si>
  <si>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</si>
  <si>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</si>
  <si>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</si>
  <si>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</si>
  <si>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</si>
  <si>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</si>
  <si>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</si>
  <si>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</si>
  <si>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</si>
  <si>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</si>
  <si>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</si>
  <si>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</si>
  <si>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</si>
  <si>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</si>
  <si>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</si>
  <si>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</si>
  <si>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</si>
  <si>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</si>
  <si>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</si>
  <si>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</si>
  <si>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</si>
  <si>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</si>
  <si>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</si>
  <si>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</si>
  <si>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</si>
  <si>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</si>
  <si>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</si>
  <si>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</si>
  <si>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</si>
  <si>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</si>
  <si>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</si>
  <si>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</si>
  <si>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</si>
  <si>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</si>
  <si>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</si>
  <si>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</si>
  <si>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</si>
  <si>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</si>
  <si>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</si>
  <si>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</si>
  <si>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</si>
  <si>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</si>
  <si>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</si>
  <si>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</si>
  <si>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</si>
  <si>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</si>
  <si>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</si>
  <si>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</si>
  <si>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</si>
  <si>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</si>
  <si>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</si>
  <si>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</si>
  <si>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</si>
  <si>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</si>
  <si>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</si>
  <si>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</si>
  <si>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</si>
  <si>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</si>
  <si>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</si>
  <si>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</si>
  <si>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</si>
  <si>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</si>
  <si>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</si>
  <si>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</si>
  <si>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</si>
  <si>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</si>
  <si>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</si>
  <si>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</si>
  <si>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</si>
  <si>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</si>
  <si>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</si>
  <si>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</si>
  <si>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</si>
  <si>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</si>
  <si>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</si>
  <si>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</si>
  <si>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</si>
  <si>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</si>
  <si>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</si>
  <si>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</si>
  <si>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</si>
  <si>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</si>
  <si>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</si>
  <si>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</si>
  <si>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</si>
  <si>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</si>
  <si>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</si>
  <si>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</si>
  <si>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</si>
  <si>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</si>
  <si>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</si>
  <si>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</si>
  <si>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</si>
  <si>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</si>
  <si>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</si>
  <si>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</si>
  <si>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</si>
  <si>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</si>
  <si>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</si>
  <si>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</si>
  <si>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</si>
  <si>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</si>
  <si>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</si>
  <si>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</si>
  <si>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</si>
  <si>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</si>
  <si>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</si>
  <si>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</si>
  <si>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</si>
  <si>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</si>
  <si>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</si>
  <si>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</si>
  <si>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</si>
  <si>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</si>
  <si>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</si>
  <si>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</si>
  <si>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</si>
  <si>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</si>
  <si>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</si>
  <si>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</si>
  <si>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</si>
  <si>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</si>
  <si>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</si>
  <si>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</si>
  <si>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</si>
  <si>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</si>
  <si>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</si>
  <si>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</si>
  <si>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</si>
  <si>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</si>
  <si>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</si>
  <si>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</si>
  <si>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</si>
  <si>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</si>
  <si>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</si>
  <si>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</si>
  <si>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</si>
  <si>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</si>
  <si>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</si>
  <si>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</si>
  <si>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</si>
  <si>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</si>
  <si>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</si>
  <si>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</si>
  <si>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</si>
  <si>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</si>
  <si>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</si>
  <si>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</si>
  <si>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</si>
  <si>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</si>
  <si>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</si>
  <si>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</si>
  <si>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</si>
  <si>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</si>
  <si>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</si>
  <si>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</si>
  <si>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</si>
  <si>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</si>
  <si>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</si>
  <si>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</si>
  <si>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</si>
  <si>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</si>
  <si>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</si>
  <si>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</si>
  <si>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</si>
  <si>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</si>
  <si>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</si>
  <si>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</si>
  <si>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</si>
  <si>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</si>
  <si>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</si>
  <si>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</si>
  <si>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</si>
  <si>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</si>
  <si>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</si>
  <si>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</si>
  <si>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</si>
  <si>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</si>
  <si>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</si>
  <si>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</si>
  <si>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</si>
  <si>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</si>
  <si>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</si>
  <si>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</si>
  <si>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</si>
  <si>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</si>
  <si>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</si>
  <si>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</si>
  <si>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</si>
  <si>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</si>
  <si>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</si>
  <si>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</si>
  <si>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</si>
  <si>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</si>
  <si>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</si>
  <si>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</si>
  <si>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</si>
  <si>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</si>
  <si>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</si>
  <si>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</si>
  <si>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</si>
  <si>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</si>
  <si>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</si>
  <si>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</si>
  <si>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</si>
  <si>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</si>
  <si>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</si>
  <si>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</si>
  <si>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</si>
  <si>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</si>
  <si>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</si>
  <si>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</si>
  <si>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</si>
  <si>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</si>
  <si>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</si>
  <si>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</si>
  <si>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</si>
  <si>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</si>
  <si>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</si>
  <si>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</si>
  <si>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</si>
  <si>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</si>
  <si>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</si>
  <si>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</si>
  <si>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</si>
  <si>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</si>
  <si>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</si>
  <si>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</si>
  <si>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</si>
  <si>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</si>
  <si>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</si>
  <si>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</si>
  <si>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</si>
  <si>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</si>
  <si>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</si>
  <si>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</si>
  <si>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</si>
  <si>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</si>
  <si>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</si>
  <si>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</si>
  <si>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</si>
  <si>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</si>
  <si>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</si>
  <si>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</si>
  <si>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</si>
  <si>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</si>
  <si>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</si>
  <si>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</si>
  <si>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</si>
  <si>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</si>
  <si>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</si>
  <si>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</si>
  <si>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</si>
  <si>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</si>
  <si>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</si>
  <si>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</si>
  <si>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</si>
  <si>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</si>
  <si>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</si>
  <si>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</si>
  <si>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</si>
  <si>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</si>
  <si>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</si>
  <si>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</si>
  <si>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</si>
  <si>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</si>
  <si>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</si>
  <si>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</si>
  <si>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</si>
  <si>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</si>
  <si>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</si>
  <si>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</si>
  <si>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</si>
  <si>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</si>
  <si>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</si>
  <si>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</si>
  <si>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</si>
  <si>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</si>
  <si>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</si>
  <si>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</si>
  <si>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</si>
  <si>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</si>
  <si>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</si>
  <si>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</si>
  <si>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</si>
  <si>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</si>
  <si>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</si>
  <si>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</si>
  <si>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</si>
  <si>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</si>
  <si>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</si>
  <si>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</si>
  <si>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</si>
  <si>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</si>
  <si>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</si>
  <si>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</si>
  <si>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</si>
  <si>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</si>
  <si>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</si>
  <si>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</si>
  <si>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</si>
  <si>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</si>
  <si>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</si>
  <si>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</si>
  <si>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</si>
  <si>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</si>
  <si>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</si>
  <si>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</si>
  <si>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</si>
  <si>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</si>
  <si>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</si>
  <si>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</si>
  <si>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</si>
  <si>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</si>
  <si>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</si>
  <si>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</si>
  <si>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</si>
  <si>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</si>
  <si>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</si>
  <si>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</si>
  <si>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</si>
  <si>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</si>
  <si>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</si>
  <si>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</si>
  <si>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</si>
  <si>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</si>
  <si>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</si>
  <si>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</si>
  <si>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</si>
  <si>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</si>
  <si>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</si>
  <si>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</si>
  <si>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</si>
  <si>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</si>
  <si>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</si>
  <si>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</si>
  <si>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</si>
  <si>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</si>
  <si>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</si>
  <si>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</si>
  <si>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</si>
  <si>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</si>
  <si>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</si>
  <si>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</si>
  <si>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</si>
  <si>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</si>
  <si>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</si>
  <si>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</si>
  <si>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</si>
  <si>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</si>
  <si>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</si>
  <si>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</si>
  <si>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</si>
  <si>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</si>
  <si>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</si>
  <si>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</si>
  <si>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</si>
  <si>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</si>
  <si>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</si>
  <si>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</si>
  <si>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</si>
  <si>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</si>
  <si>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</si>
  <si>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</si>
  <si>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</si>
  <si>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</si>
  <si>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</si>
  <si>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</si>
  <si>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</si>
  <si>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</si>
  <si>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</si>
  <si>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</si>
  <si>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</si>
  <si>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</si>
  <si>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</si>
  <si>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</si>
  <si>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</si>
  <si>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</si>
  <si>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</si>
  <si>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</si>
  <si>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</si>
  <si>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</si>
  <si>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</si>
  <si>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</si>
  <si>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</si>
  <si>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</si>
  <si>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</si>
  <si>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</si>
  <si>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</si>
  <si>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</si>
  <si>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</si>
  <si>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</si>
  <si>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</si>
  <si>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</si>
  <si>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</si>
  <si>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</si>
  <si>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</si>
  <si>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</si>
  <si>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</si>
  <si>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</si>
  <si>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</si>
  <si>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</si>
  <si>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</si>
  <si>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</si>
  <si>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</si>
  <si>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</si>
  <si>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</si>
  <si>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</si>
  <si>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</si>
  <si>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</si>
  <si>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</si>
  <si>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</si>
  <si>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</si>
  <si>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</si>
  <si>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</si>
  <si>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</si>
  <si>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</si>
  <si>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</si>
  <si>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</si>
  <si>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</si>
  <si>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</si>
  <si>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</si>
  <si>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</si>
  <si>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</si>
  <si>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</si>
  <si>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</si>
  <si>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</si>
  <si>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</si>
  <si>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</si>
  <si>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</si>
  <si>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</si>
  <si>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</si>
  <si>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</si>
  <si>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</si>
  <si>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</si>
  <si>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</si>
  <si>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</si>
  <si>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</si>
  <si>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</si>
  <si>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</si>
  <si>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</si>
  <si>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</si>
  <si>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</si>
  <si>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</si>
  <si>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</si>
  <si>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</si>
  <si>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</si>
  <si>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</si>
  <si>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</si>
  <si>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</si>
  <si>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</si>
  <si>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</si>
  <si>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</si>
  <si>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</si>
  <si>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</si>
  <si>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</si>
  <si>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</si>
  <si>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</si>
  <si>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</si>
  <si>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</si>
  <si>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</si>
  <si>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</si>
  <si>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</si>
  <si>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</si>
  <si>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</si>
  <si>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</si>
  <si>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</si>
  <si>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</si>
  <si>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</si>
  <si>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</si>
  <si>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</si>
  <si>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</si>
  <si>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</si>
  <si>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</si>
  <si>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</si>
  <si>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</si>
  <si>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</si>
  <si>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</si>
  <si>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</si>
  <si>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</si>
  <si>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</si>
  <si>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</si>
  <si>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</si>
  <si>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</si>
  <si>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</si>
  <si>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</si>
  <si>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</si>
  <si>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</si>
  <si>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</si>
  <si>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</si>
  <si>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</si>
  <si>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</si>
  <si>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</si>
  <si>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</si>
  <si>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</si>
  <si>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</si>
  <si>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</si>
  <si>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</si>
  <si>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</si>
  <si>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</si>
  <si>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</si>
  <si>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</si>
  <si>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</si>
  <si>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</si>
  <si>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</si>
  <si>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</si>
  <si>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</si>
  <si>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</si>
  <si>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</si>
  <si>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</si>
  <si>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</si>
  <si>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</si>
  <si>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</si>
  <si>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</si>
  <si>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</si>
  <si>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</si>
  <si>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</si>
  <si>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</si>
  <si>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</si>
  <si>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</si>
  <si>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</si>
  <si>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</si>
  <si>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</si>
  <si>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</si>
  <si>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</si>
  <si>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</si>
  <si>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</si>
  <si>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</si>
  <si>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</si>
  <si>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</si>
  <si>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</si>
  <si>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</si>
  <si>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</si>
  <si>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</si>
  <si>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</si>
  <si>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</si>
  <si>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</si>
  <si>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</si>
  <si>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</si>
  <si>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</si>
  <si>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</si>
  <si>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</si>
  <si>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</si>
  <si>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</si>
  <si>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</si>
  <si>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</si>
  <si>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</si>
  <si>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</si>
  <si>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</si>
  <si>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</si>
  <si>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</si>
  <si>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</si>
  <si>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</si>
  <si>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</si>
  <si>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</si>
  <si>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</si>
  <si>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</si>
  <si>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</si>
  <si>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</si>
  <si>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</si>
  <si>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</si>
  <si>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</si>
  <si>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</si>
  <si>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</si>
  <si>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</si>
  <si>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</si>
  <si>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</si>
  <si>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</si>
  <si>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</si>
  <si>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</si>
  <si>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</si>
  <si>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</si>
  <si>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</si>
  <si>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</si>
  <si>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</si>
  <si>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</si>
  <si>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</si>
  <si>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</si>
  <si>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</si>
  <si>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</si>
  <si>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</si>
  <si>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</si>
  <si>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</si>
  <si>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</si>
  <si>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</si>
  <si>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</si>
  <si>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</si>
  <si>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</si>
  <si>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</si>
  <si>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</si>
  <si>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</si>
  <si>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</si>
  <si>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</si>
  <si>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</si>
  <si>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</si>
  <si>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</si>
  <si>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</si>
  <si>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</si>
  <si>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</si>
  <si>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</si>
  <si>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</si>
  <si>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</si>
  <si>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</si>
  <si>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</si>
  <si>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</si>
  <si>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</si>
  <si>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</si>
  <si>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</si>
  <si>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</si>
  <si>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</si>
  <si>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</si>
  <si>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</si>
  <si>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</si>
  <si>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</si>
  <si>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</si>
  <si>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</si>
  <si>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</si>
  <si>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</si>
  <si>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</si>
  <si>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</si>
  <si>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</si>
  <si>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</si>
  <si>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</si>
  <si>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</si>
  <si>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</si>
  <si>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</si>
  <si>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</si>
  <si>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</si>
  <si>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</si>
  <si>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</si>
  <si>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</si>
  <si>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</si>
  <si>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</si>
  <si>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</si>
  <si>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</si>
  <si>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</si>
  <si>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</si>
  <si>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</si>
  <si>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</si>
  <si>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</si>
  <si>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</si>
  <si>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</si>
  <si>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</si>
  <si>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</si>
  <si>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</si>
  <si>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</si>
  <si>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</si>
  <si>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</si>
  <si>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</si>
  <si>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</si>
  <si>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</si>
  <si>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</si>
  <si>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</si>
  <si>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</si>
  <si>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</si>
  <si>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</si>
  <si>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</si>
  <si>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</si>
  <si>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</si>
  <si>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</si>
  <si>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</si>
  <si>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</si>
  <si>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</si>
  <si>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</si>
  <si>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</si>
  <si>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</si>
  <si>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</si>
  <si>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</si>
  <si>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</si>
  <si>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</si>
  <si>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</si>
  <si>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</si>
  <si>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</si>
  <si>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</si>
  <si>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</si>
  <si>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</si>
  <si>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</si>
  <si>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</si>
  <si>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</si>
  <si>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</si>
  <si>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</si>
  <si>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</si>
  <si>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</si>
  <si>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</si>
  <si>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</si>
  <si>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</si>
  <si>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</si>
  <si>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</si>
  <si>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</si>
  <si>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</si>
  <si>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</si>
  <si>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</si>
  <si>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</si>
  <si>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</si>
  <si>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</si>
  <si>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</si>
  <si>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</si>
  <si>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</si>
  <si>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</si>
  <si>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</si>
  <si>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</si>
  <si>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</si>
  <si>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</si>
  <si>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</si>
  <si>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</si>
  <si>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</si>
  <si>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</si>
  <si>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</si>
  <si>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</si>
  <si>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</si>
  <si>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</si>
  <si>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</si>
  <si>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</si>
  <si>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</si>
  <si>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</si>
  <si>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</si>
  <si>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</si>
  <si>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</si>
  <si>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</si>
  <si>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</si>
  <si>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</si>
  <si>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</si>
  <si>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</si>
  <si>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</si>
  <si>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</si>
  <si>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</si>
  <si>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</si>
  <si>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</si>
  <si>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</si>
  <si>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</si>
  <si>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</si>
  <si>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</si>
  <si>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</si>
  <si>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</si>
  <si>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</si>
  <si>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</si>
  <si>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</si>
  <si>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</si>
  <si>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</si>
  <si>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</si>
  <si>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</si>
  <si>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</si>
  <si>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</si>
  <si>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</si>
  <si>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</si>
  <si>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</si>
  <si>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</si>
  <si>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</si>
  <si>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</si>
  <si>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</si>
  <si>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</si>
  <si>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</si>
  <si>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</si>
  <si>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</si>
  <si>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</si>
  <si>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</si>
  <si>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</si>
  <si>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</si>
  <si>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</si>
  <si>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</si>
  <si>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</si>
  <si>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</si>
  <si>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</si>
  <si>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</si>
  <si>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</si>
  <si>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</si>
  <si>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</si>
  <si>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</si>
  <si>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</si>
  <si>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</si>
  <si>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</si>
  <si>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</si>
  <si>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</si>
  <si>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</si>
  <si>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</si>
  <si>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</si>
  <si>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</si>
  <si>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</si>
  <si>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</si>
  <si>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</si>
  <si>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</si>
  <si>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</si>
  <si>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</si>
  <si>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</si>
  <si>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</si>
  <si>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</si>
  <si>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</si>
  <si>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</si>
  <si>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</si>
  <si>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</si>
  <si>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</si>
  <si>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</si>
  <si>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</si>
  <si>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</si>
  <si>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</si>
  <si>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</si>
  <si>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</si>
  <si>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</si>
  <si>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</si>
  <si>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</si>
  <si>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</si>
  <si>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</si>
  <si>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</si>
  <si>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</si>
  <si>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</si>
  <si>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</si>
  <si>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</si>
  <si>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</si>
  <si>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</si>
  <si>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</si>
  <si>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</si>
  <si>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</si>
  <si>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</si>
  <si>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</si>
  <si>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</si>
  <si>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</si>
  <si>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</si>
  <si>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</si>
  <si>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</si>
  <si>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</si>
  <si>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</si>
  <si>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</si>
  <si>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</si>
  <si>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</si>
  <si>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</si>
  <si>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</si>
  <si>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</si>
  <si>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</si>
  <si>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</si>
  <si>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</si>
  <si>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</si>
  <si>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</si>
  <si>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</si>
  <si>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</si>
  <si>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</si>
  <si>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</si>
  <si>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</si>
  <si>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</si>
  <si>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</si>
  <si>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</si>
  <si>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</si>
  <si>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</si>
  <si>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</si>
  <si>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</si>
  <si>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</si>
  <si>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</si>
  <si>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</si>
  <si>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</si>
  <si>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</si>
  <si>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</si>
  <si>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</si>
  <si>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</si>
  <si>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</si>
  <si>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</si>
  <si>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</si>
  <si>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</si>
  <si>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</si>
  <si>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</si>
  <si>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</si>
  <si>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</si>
  <si>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</si>
  <si>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</si>
  <si>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</si>
  <si>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</si>
  <si>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</si>
  <si>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</si>
  <si>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</si>
  <si>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</si>
  <si>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</si>
  <si>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</si>
  <si>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</si>
  <si>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</si>
  <si>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</si>
  <si>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</si>
  <si>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</si>
  <si>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</si>
  <si>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</si>
  <si>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</si>
  <si>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</si>
  <si>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</si>
  <si>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</si>
  <si>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</si>
  <si>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</si>
  <si>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</si>
  <si>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</si>
  <si>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</si>
  <si>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</si>
  <si>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</si>
  <si>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</si>
  <si>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</si>
  <si>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</si>
  <si>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</si>
  <si>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</si>
  <si>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</si>
  <si>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</si>
  <si>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</si>
  <si>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</si>
  <si>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</si>
  <si>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</si>
  <si>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</si>
  <si>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</si>
  <si>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</si>
  <si>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</si>
  <si>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</si>
  <si>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</si>
  <si>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</si>
  <si>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</si>
  <si>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</si>
  <si>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</si>
  <si>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</si>
  <si>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</si>
  <si>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</si>
  <si>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</si>
  <si>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</si>
  <si>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</si>
  <si>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</si>
  <si>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高江記念病院</t>
    <phoneticPr fontId="3"/>
  </si>
  <si>
    <t>〒895-0005 薩摩川内市永利町２５０４番１</t>
    <phoneticPr fontId="3"/>
  </si>
  <si>
    <t>〇</t>
  </si>
  <si>
    <t>医療法人</t>
  </si>
  <si>
    <t>複数の診療科で活用</t>
  </si>
  <si>
    <t>内科</t>
  </si>
  <si>
    <t>外科</t>
  </si>
  <si>
    <t>リハビリテーション科</t>
  </si>
  <si>
    <t>地域包括ケア病棟入院料１</t>
  </si>
  <si>
    <t>ＤＰＣ病院ではない</t>
  </si>
  <si>
    <t>有</t>
  </si>
  <si>
    <t>看護必要度Ⅱ</t>
    <phoneticPr fontId="3"/>
  </si>
  <si>
    <t>地域包括病棟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</si>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</sst>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21</v>
      </c>
      <c r="K99" s="237" t="str">
        <f>IF(OR(COUNTIF(L99:M99,"未確認")&gt;0,COUNTIF(L99:M99,"~*")&gt;0),"※","")</f>
        <v/>
      </c>
      <c r="L99" s="258">
        <v>21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21</v>
      </c>
      <c r="K101" s="237" t="str">
        <f>IF(OR(COUNTIF(L101:M101,"未確認")&gt;0,COUNTIF(L101:M101,"~*")&gt;0),"※","")</f>
        <v/>
      </c>
      <c r="L101" s="258">
        <v>21</v>
      </c>
      <c r="M101" s="258">
        <v>0</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IF(OR(COUNTIF(L101:M101,"未確認")&gt;0,COUNTIF(L101:M101,"~*")&gt;0),"※","")</f>
        <v/>
      </c>
      <c r="L102" s="258">
        <v>37</v>
      </c>
      <c r="M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32</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0</v>
      </c>
      <c r="M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32</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0</v>
      </c>
      <c r="M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16</v>
      </c>
      <c r="K109" s="237" t="str">
        <f t="shared" si="1"/>
        <v/>
      </c>
      <c r="L109" s="258">
        <v>0</v>
      </c>
      <c r="M109" s="258">
        <v>16</v>
      </c>
    </row>
    <row r="110" spans="1:22" s="83" customFormat="1" ht="34.5" customHeight="1">
      <c r="A110" s="244" t="s">
        <v>614</v>
      </c>
      <c r="B110" s="84"/>
      <c r="C110" s="396"/>
      <c r="D110" s="397"/>
      <c r="E110" s="432"/>
      <c r="F110" s="433"/>
      <c r="G110" s="317" t="s">
        <v>47</v>
      </c>
      <c r="H110" s="319"/>
      <c r="I110" s="420"/>
      <c r="J110" s="256">
        <f t="shared" si="0"/>
        <v>16</v>
      </c>
      <c r="K110" s="237" t="str">
        <f t="shared" si="1"/>
        <v/>
      </c>
      <c r="L110" s="258">
        <v>0</v>
      </c>
      <c r="M110" s="258">
        <v>16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21</v>
      </c>
      <c r="M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36</v>
      </c>
      <c r="K157" s="264" t="str">
        <f t="shared" si="3"/>
        <v/>
      </c>
      <c r="L157" s="117">
        <v>0</v>
      </c>
      <c r="M157" s="117">
        <v>36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36</v>
      </c>
      <c r="K200" s="264" t="str">
        <f t="shared" si="5"/>
        <v/>
      </c>
      <c r="L200" s="117">
        <v>36</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17</v>
      </c>
      <c r="M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4</v>
      </c>
      <c r="M273" s="147">
        <v>6</v>
      </c>
    </row>
    <row r="274" spans="1:13" s="83" customFormat="1" ht="34.5" customHeight="1">
      <c r="A274" s="249" t="s">
        <v>727</v>
      </c>
      <c r="B274" s="120"/>
      <c r="C274" s="372"/>
      <c r="D274" s="372"/>
      <c r="E274" s="372"/>
      <c r="F274" s="372"/>
      <c r="G274" s="371" t="s">
        <v>148</v>
      </c>
      <c r="H274" s="371"/>
      <c r="I274" s="404"/>
      <c r="J274" s="266">
        <f t="shared" si="9"/>
        <v>2.5</v>
      </c>
      <c r="K274" s="81" t="str">
        <f t="shared" si="8"/>
        <v/>
      </c>
      <c r="L274" s="148">
        <v>2.5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279</v>
      </c>
      <c r="K392" s="81" t="str">
        <f t="shared" ref="K392:K397" si="12">IF(OR(COUNTIF(L392:M392,"未確認")&gt;0,COUNTIF(L392:M392,"~*")&gt;0),"※","")</f>
        <v/>
      </c>
      <c r="L392" s="147">
        <v>279</v>
      </c>
      <c r="M392" s="147">
        <v>0</v>
      </c>
    </row>
    <row r="393" spans="1:22" s="83" customFormat="1" ht="34.5" customHeight="1">
      <c r="A393" s="249" t="s">
        <v>773</v>
      </c>
      <c r="B393" s="84"/>
      <c r="C393" s="370"/>
      <c r="D393" s="380"/>
      <c r="E393" s="320" t="s">
        <v>224</v>
      </c>
      <c r="F393" s="321"/>
      <c r="G393" s="321"/>
      <c r="H393" s="322"/>
      <c r="I393" s="343"/>
      <c r="J393" s="140">
        <f t="shared" si="11"/>
        <v>27</v>
      </c>
      <c r="K393" s="81" t="str">
        <f t="shared" si="12"/>
        <v/>
      </c>
      <c r="L393" s="147">
        <v>27</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252</v>
      </c>
      <c r="K395" s="81" t="str">
        <f t="shared" si="12"/>
        <v/>
      </c>
      <c r="L395" s="147">
        <v>252</v>
      </c>
      <c r="M395" s="147">
        <v>0</v>
      </c>
    </row>
    <row r="396" spans="1:22" s="83" customFormat="1" ht="34.5" customHeight="1">
      <c r="A396" s="250" t="s">
        <v>776</v>
      </c>
      <c r="B396" s="1"/>
      <c r="C396" s="370"/>
      <c r="D396" s="320" t="s">
        <v>227</v>
      </c>
      <c r="E396" s="321"/>
      <c r="F396" s="321"/>
      <c r="G396" s="321"/>
      <c r="H396" s="322"/>
      <c r="I396" s="343"/>
      <c r="J396" s="140">
        <f t="shared" si="11"/>
        <v>6809</v>
      </c>
      <c r="K396" s="81" t="str">
        <f t="shared" si="12"/>
        <v/>
      </c>
      <c r="L396" s="147">
        <v>6809</v>
      </c>
      <c r="M396" s="147">
        <v>0</v>
      </c>
    </row>
    <row r="397" spans="1:22" s="83" customFormat="1" ht="34.5" customHeight="1">
      <c r="A397" s="250" t="s">
        <v>777</v>
      </c>
      <c r="B397" s="119"/>
      <c r="C397" s="370"/>
      <c r="D397" s="320" t="s">
        <v>228</v>
      </c>
      <c r="E397" s="321"/>
      <c r="F397" s="321"/>
      <c r="G397" s="321"/>
      <c r="H397" s="322"/>
      <c r="I397" s="344"/>
      <c r="J397" s="140">
        <f t="shared" si="11"/>
        <v>280</v>
      </c>
      <c r="K397" s="81" t="str">
        <f t="shared" si="12"/>
        <v/>
      </c>
      <c r="L397" s="147">
        <v>280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280</v>
      </c>
      <c r="K405" s="81" t="str">
        <f t="shared" ref="K405:K422" si="14">IF(OR(COUNTIF(L405:M405,"未確認")&gt;0,COUNTIF(L405:M405,"~*")&gt;0),"※","")</f>
        <v/>
      </c>
      <c r="L405" s="147">
        <v>280</v>
      </c>
      <c r="M405" s="147">
        <v>0</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2</v>
      </c>
      <c r="M406" s="147">
        <v>0</v>
      </c>
    </row>
    <row r="407" spans="1:22" s="83" customFormat="1" ht="34.5" customHeight="1">
      <c r="A407" s="251" t="s">
        <v>780</v>
      </c>
      <c r="B407" s="119"/>
      <c r="C407" s="369"/>
      <c r="D407" s="369"/>
      <c r="E407" s="320" t="s">
        <v>235</v>
      </c>
      <c r="F407" s="321"/>
      <c r="G407" s="321"/>
      <c r="H407" s="322"/>
      <c r="I407" s="361"/>
      <c r="J407" s="140">
        <f t="shared" si="13"/>
        <v>90</v>
      </c>
      <c r="K407" s="81" t="str">
        <f t="shared" si="14"/>
        <v/>
      </c>
      <c r="L407" s="147">
        <v>90</v>
      </c>
      <c r="M407" s="147">
        <v>0</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25</v>
      </c>
      <c r="M408" s="147">
        <v>0</v>
      </c>
    </row>
    <row r="409" spans="1:22" s="83" customFormat="1" ht="34.5" customHeight="1">
      <c r="A409" s="251" t="s">
        <v>782</v>
      </c>
      <c r="B409" s="119"/>
      <c r="C409" s="369"/>
      <c r="D409" s="369"/>
      <c r="E409" s="317" t="s">
        <v>989</v>
      </c>
      <c r="F409" s="318"/>
      <c r="G409" s="318"/>
      <c r="H409" s="319"/>
      <c r="I409" s="361"/>
      <c r="J409" s="140">
        <f t="shared" si="13"/>
        <v>163</v>
      </c>
      <c r="K409" s="81" t="str">
        <f t="shared" si="14"/>
        <v/>
      </c>
      <c r="L409" s="147">
        <v>163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279</v>
      </c>
      <c r="K413" s="81" t="str">
        <f t="shared" si="14"/>
        <v/>
      </c>
      <c r="L413" s="147">
        <v>279</v>
      </c>
      <c r="M413" s="147">
        <v>0</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28</v>
      </c>
      <c r="M414" s="147">
        <v>0</v>
      </c>
    </row>
    <row r="415" spans="1:22" s="83" customFormat="1" ht="34.5" customHeight="1">
      <c r="A415" s="251" t="s">
        <v>788</v>
      </c>
      <c r="B415" s="119"/>
      <c r="C415" s="369"/>
      <c r="D415" s="369"/>
      <c r="E415" s="320" t="s">
        <v>242</v>
      </c>
      <c r="F415" s="321"/>
      <c r="G415" s="321"/>
      <c r="H415" s="322"/>
      <c r="I415" s="361"/>
      <c r="J415" s="140">
        <f t="shared" si="13"/>
        <v>64</v>
      </c>
      <c r="K415" s="81" t="str">
        <f t="shared" si="14"/>
        <v/>
      </c>
      <c r="L415" s="147">
        <v>64</v>
      </c>
      <c r="M415" s="147">
        <v>0</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19</v>
      </c>
      <c r="M416" s="147">
        <v>0</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33</v>
      </c>
      <c r="M417" s="147">
        <v>0</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76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29</v>
      </c>
      <c r="M420" s="147">
        <v>0</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30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251</v>
      </c>
      <c r="K430" s="193" t="str">
        <f>IF(OR(COUNTIF(L430:M430,"未確認")&gt;0,COUNTIF(L430:M430,"~*")&gt;0),"※","")</f>
        <v/>
      </c>
      <c r="L430" s="147">
        <v>251</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245</v>
      </c>
      <c r="K433" s="193" t="str">
        <f>IF(OR(COUNTIF(L433:M433,"未確認")&gt;0,COUNTIF(L433:M433,"~*")&gt;0),"※","")</f>
        <v/>
      </c>
      <c r="L433" s="147">
        <v>245</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21.7</v>
      </c>
      <c r="M568" s="211" t="s">
        <v>533</v>
      </c>
    </row>
    <row r="569" spans="1:13" s="91" customFormat="1" ht="34.5" customHeight="1">
      <c r="A569" s="251" t="s">
        <v>878</v>
      </c>
      <c r="B569" s="119"/>
      <c r="C569" s="209"/>
      <c r="D569" s="331" t="s">
        <v>377</v>
      </c>
      <c r="E569" s="342"/>
      <c r="F569" s="342"/>
      <c r="G569" s="342"/>
      <c r="H569" s="332"/>
      <c r="I569" s="343"/>
      <c r="J569" s="207"/>
      <c r="K569" s="210"/>
      <c r="L569" s="211">
        <v>6.6</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3</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268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373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v>
      </c>
      <c r="L618" s="117">
        <v>23</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0</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0</v>
      </c>
      <c r="M650" s="117">
        <v>32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25</v>
      </c>
      <c r="K683" s="201" t="str">
        <f>IF(OR(COUNTIF(L683:M683,"未確認")&gt;0,COUNTIF(L683:M683,"*")&gt;0),"※","")</f>
        <v/>
      </c>
      <c r="L683" s="117">
        <v>0</v>
      </c>
      <c r="M683" s="117">
        <v>25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4CA7A9C-145D-4A15-8BE6-7FC0E0EEF3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2019-12-23T02:29:32Z</dcterms:modified>
</cp:coreProperties>
</file>