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E240C91-ADF9-4ED3-B3F7-E7A844CC91F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<sst xmlns="http://schemas.openxmlformats.org/spreadsheetml/2006/main" count="3429" uniqueCount="1066">
  <si>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</si>
  <si>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</si>
  <si>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</si>
  <si>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</si>
  <si>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</si>
  <si>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</si>
  <si>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</si>
  <si>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</si>
  <si>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</si>
  <si>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</si>
  <si>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</si>
  <si>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</si>
  <si>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</si>
  <si>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</si>
  <si>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</si>
  <si>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</si>
  <si>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</si>
  <si>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</si>
  <si>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</si>
  <si>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</si>
  <si>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</si>
  <si>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</si>
  <si>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</si>
  <si>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</si>
  <si>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</si>
  <si>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</si>
  <si>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</si>
  <si>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</si>
  <si>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</si>
  <si>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</si>
  <si>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</si>
  <si>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</si>
  <si>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</si>
  <si>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</si>
  <si>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</si>
  <si>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</si>
  <si>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</si>
  <si>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</si>
  <si>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</si>
  <si>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</si>
  <si>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</si>
  <si>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</si>
  <si>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</si>
  <si>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</si>
  <si>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</si>
  <si>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</si>
  <si>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</si>
  <si>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</si>
  <si>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</si>
  <si>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</si>
  <si>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</si>
  <si>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</si>
  <si>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</si>
  <si>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</si>
  <si>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</si>
  <si>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</si>
  <si>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</si>
  <si>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</si>
  <si>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</si>
  <si>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</si>
  <si>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</si>
  <si>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</si>
  <si>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</si>
  <si>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</si>
  <si>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</si>
  <si>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</si>
  <si>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</si>
  <si>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</si>
  <si>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</si>
  <si>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</si>
  <si>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</si>
  <si>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</si>
  <si>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</si>
  <si>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</si>
  <si>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</si>
  <si>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</si>
  <si>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</si>
  <si>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</si>
  <si>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</si>
  <si>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</si>
  <si>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</si>
  <si>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</si>
  <si>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</si>
  <si>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</si>
  <si>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</si>
  <si>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</si>
  <si>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</si>
  <si>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</si>
  <si>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</si>
  <si>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</si>
  <si>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</si>
  <si>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</si>
  <si>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</si>
  <si>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</si>
  <si>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</si>
  <si>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</si>
  <si>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</si>
  <si>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</si>
  <si>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</si>
  <si>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</si>
  <si>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</si>
  <si>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</si>
  <si>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</si>
  <si>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</si>
  <si>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</si>
  <si>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</si>
  <si>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</si>
  <si>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</si>
  <si>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</si>
  <si>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</si>
  <si>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</si>
  <si>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</si>
  <si>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</si>
  <si>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</si>
  <si>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</si>
  <si>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</si>
  <si>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</si>
  <si>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</si>
  <si>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</si>
  <si>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</si>
  <si>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</si>
  <si>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</si>
  <si>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</si>
  <si>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</si>
  <si>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</si>
  <si>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</si>
  <si>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</si>
  <si>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</si>
  <si>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</si>
  <si>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</si>
  <si>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</si>
  <si>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</si>
  <si>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</si>
  <si>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</si>
  <si>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</si>
  <si>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</si>
  <si>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</si>
  <si>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</si>
  <si>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</si>
  <si>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</si>
  <si>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</si>
  <si>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</si>
  <si>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</si>
  <si>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</si>
  <si>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</si>
  <si>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</si>
  <si>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</si>
  <si>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</si>
  <si>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</si>
  <si>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</si>
  <si>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</si>
  <si>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</si>
  <si>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</si>
  <si>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</si>
  <si>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</si>
  <si>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</si>
  <si>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</si>
  <si>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</si>
  <si>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</si>
  <si>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</si>
  <si>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</si>
  <si>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</si>
  <si>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</si>
  <si>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</si>
  <si>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</si>
  <si>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</si>
  <si>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</si>
  <si>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</si>
  <si>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</si>
  <si>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</si>
  <si>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</si>
  <si>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</si>
  <si>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</si>
  <si>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</si>
  <si>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</si>
  <si>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</si>
  <si>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</si>
  <si>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</si>
  <si>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</si>
  <si>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</si>
  <si>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</si>
  <si>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</si>
  <si>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</si>
  <si>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</si>
  <si>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</si>
  <si>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</si>
  <si>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</si>
  <si>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</si>
  <si>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</si>
  <si>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</si>
  <si>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</si>
  <si>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</si>
  <si>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</si>
  <si>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</si>
  <si>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</si>
  <si>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</si>
  <si>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</si>
  <si>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</si>
  <si>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</si>
  <si>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</si>
  <si>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</si>
  <si>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</si>
  <si>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</si>
  <si>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</si>
  <si>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</si>
  <si>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</si>
  <si>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</si>
  <si>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</si>
  <si>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</si>
  <si>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</si>
  <si>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</si>
  <si>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</si>
  <si>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</si>
  <si>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</si>
  <si>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</si>
  <si>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</si>
  <si>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</si>
  <si>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</si>
  <si>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</si>
  <si>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</si>
  <si>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</si>
  <si>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</si>
  <si>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</si>
  <si>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</si>
  <si>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</si>
  <si>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</si>
  <si>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</si>
  <si>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</si>
  <si>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</si>
  <si>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</si>
  <si>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</si>
  <si>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</si>
  <si>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</si>
  <si>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</si>
  <si>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</si>
  <si>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</si>
  <si>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</si>
  <si>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</si>
  <si>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</si>
  <si>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</si>
  <si>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</si>
  <si>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</si>
  <si>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</si>
  <si>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</si>
  <si>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</si>
  <si>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</si>
  <si>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</si>
  <si>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</si>
  <si>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</si>
  <si>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</si>
  <si>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</si>
  <si>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</si>
  <si>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</si>
  <si>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</si>
  <si>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</si>
  <si>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</si>
  <si>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</si>
  <si>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</si>
  <si>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</si>
  <si>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</si>
  <si>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</si>
  <si>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</si>
  <si>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</si>
  <si>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</si>
  <si>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</si>
  <si>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</si>
  <si>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</si>
  <si>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</si>
  <si>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</si>
  <si>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</si>
  <si>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</si>
  <si>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</si>
  <si>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</si>
  <si>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</si>
  <si>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</si>
  <si>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</si>
  <si>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</si>
  <si>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</si>
  <si>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</si>
  <si>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</si>
  <si>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</si>
  <si>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</si>
  <si>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</si>
  <si>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</si>
  <si>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</si>
  <si>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</si>
  <si>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</si>
  <si>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</si>
  <si>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</si>
  <si>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</si>
  <si>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</si>
  <si>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</si>
  <si>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</si>
  <si>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</si>
  <si>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</si>
  <si>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</si>
  <si>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</si>
  <si>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</si>
  <si>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</si>
  <si>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</si>
  <si>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</si>
  <si>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</si>
  <si>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</si>
  <si>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</si>
  <si>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</si>
  <si>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</si>
  <si>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</si>
  <si>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</si>
  <si>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</si>
  <si>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</si>
  <si>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</si>
  <si>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</si>
  <si>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</si>
  <si>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</si>
  <si>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</si>
  <si>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</si>
  <si>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</si>
  <si>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</si>
  <si>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</si>
  <si>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</si>
  <si>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</si>
  <si>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</si>
  <si>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</si>
  <si>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</si>
  <si>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</si>
  <si>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</si>
  <si>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</si>
  <si>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</si>
  <si>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</si>
  <si>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</si>
  <si>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</si>
  <si>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</si>
  <si>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</si>
  <si>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</si>
  <si>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</si>
  <si>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</si>
  <si>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</si>
  <si>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</si>
  <si>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</si>
  <si>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</si>
  <si>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</si>
  <si>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</si>
  <si>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</si>
  <si>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</si>
  <si>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</si>
  <si>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</si>
  <si>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</si>
  <si>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</si>
  <si>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</si>
  <si>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</si>
  <si>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</si>
  <si>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</si>
  <si>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</si>
  <si>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</si>
  <si>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</si>
  <si>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</si>
  <si>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</si>
  <si>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</si>
  <si>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</si>
  <si>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</si>
  <si>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</si>
  <si>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</si>
  <si>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</si>
  <si>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</si>
  <si>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</si>
  <si>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</si>
  <si>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</si>
  <si>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</si>
  <si>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</si>
  <si>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</si>
  <si>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</si>
  <si>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</si>
  <si>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</si>
  <si>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</si>
  <si>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</si>
  <si>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</si>
  <si>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</si>
  <si>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</si>
  <si>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</si>
  <si>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</si>
  <si>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</si>
  <si>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</si>
  <si>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</si>
  <si>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</si>
  <si>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</si>
  <si>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</si>
  <si>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</si>
  <si>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</si>
  <si>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</si>
  <si>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</si>
  <si>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</si>
  <si>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</si>
  <si>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</si>
  <si>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</si>
  <si>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</si>
  <si>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</si>
  <si>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</si>
  <si>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</si>
  <si>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</si>
  <si>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</si>
  <si>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</si>
  <si>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</si>
  <si>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</si>
  <si>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</si>
  <si>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</si>
  <si>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</si>
  <si>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</si>
  <si>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</si>
  <si>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</si>
  <si>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</si>
  <si>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</si>
  <si>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</si>
  <si>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</si>
  <si>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</si>
  <si>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</si>
  <si>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</si>
  <si>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</si>
  <si>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</si>
  <si>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</si>
  <si>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</si>
  <si>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</si>
  <si>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</si>
  <si>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</si>
  <si>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</si>
  <si>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</si>
  <si>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</si>
  <si>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</si>
  <si>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</si>
  <si>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</si>
  <si>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</si>
  <si>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</si>
  <si>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</si>
  <si>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</si>
  <si>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</si>
  <si>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</si>
  <si>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</si>
  <si>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</si>
  <si>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</si>
  <si>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</si>
  <si>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</si>
  <si>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</si>
  <si>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</si>
  <si>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</si>
  <si>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</si>
  <si>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</si>
  <si>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</si>
  <si>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</si>
  <si>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</si>
  <si>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</si>
  <si>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</si>
  <si>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</si>
  <si>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</si>
  <si>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</si>
  <si>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</si>
  <si>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</si>
  <si>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</si>
  <si>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</si>
  <si>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</si>
  <si>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</si>
  <si>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</si>
  <si>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</si>
  <si>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</si>
  <si>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</si>
  <si>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</si>
  <si>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</si>
  <si>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</si>
  <si>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</si>
  <si>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</si>
  <si>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</si>
  <si>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</si>
  <si>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</si>
  <si>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</si>
  <si>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</si>
  <si>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</si>
  <si>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</si>
  <si>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</si>
  <si>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</si>
  <si>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</si>
  <si>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</si>
  <si>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</si>
  <si>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</si>
  <si>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</si>
  <si>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</si>
  <si>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</si>
  <si>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</si>
  <si>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</si>
  <si>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</si>
  <si>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</si>
  <si>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</si>
  <si>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</si>
  <si>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</si>
  <si>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</si>
  <si>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</si>
  <si>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</si>
  <si>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</si>
  <si>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</si>
  <si>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</si>
  <si>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</si>
  <si>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</si>
  <si>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</si>
  <si>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</si>
  <si>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</si>
  <si>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</si>
  <si>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</si>
  <si>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</si>
  <si>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</si>
  <si>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</si>
  <si>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</si>
  <si>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</si>
  <si>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</si>
  <si>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</si>
  <si>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</si>
  <si>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</si>
  <si>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</si>
  <si>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</si>
  <si>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</si>
  <si>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</si>
  <si>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</si>
  <si>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</si>
  <si>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</si>
  <si>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</si>
  <si>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</si>
  <si>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</si>
  <si>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</si>
  <si>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</si>
  <si>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</si>
  <si>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</si>
  <si>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</si>
  <si>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</si>
  <si>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</si>
  <si>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</si>
  <si>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</si>
  <si>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</si>
  <si>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</si>
  <si>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</si>
  <si>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</si>
  <si>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</si>
  <si>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</si>
  <si>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</si>
  <si>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</si>
  <si>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</si>
  <si>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</si>
  <si>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</si>
  <si>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</si>
  <si>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</si>
  <si>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</si>
  <si>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</si>
  <si>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</si>
  <si>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</si>
  <si>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</si>
  <si>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</si>
  <si>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</si>
  <si>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</si>
  <si>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</si>
  <si>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</si>
  <si>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</si>
  <si>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</si>
  <si>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</si>
  <si>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</si>
  <si>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</si>
  <si>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</si>
  <si>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</si>
  <si>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</si>
  <si>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</si>
  <si>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</si>
  <si>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</si>
  <si>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</si>
  <si>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</si>
  <si>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</si>
  <si>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</si>
  <si>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</si>
  <si>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</si>
  <si>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</si>
  <si>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</si>
  <si>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</si>
  <si>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</si>
  <si>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</si>
  <si>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</si>
  <si>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</si>
  <si>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</si>
  <si>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</si>
  <si>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</si>
  <si>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</si>
  <si>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</si>
  <si>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</si>
  <si>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</si>
  <si>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</si>
  <si>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</si>
  <si>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</si>
  <si>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</si>
  <si>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</si>
  <si>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</si>
  <si>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</si>
  <si>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</si>
  <si>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</si>
  <si>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</si>
  <si>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</si>
  <si>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</si>
  <si>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</si>
  <si>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</si>
  <si>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</si>
  <si>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</si>
  <si>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</si>
  <si>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</si>
  <si>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</si>
  <si>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</si>
  <si>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</si>
  <si>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</si>
  <si>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</si>
  <si>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</si>
  <si>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</si>
  <si>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</si>
  <si>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</si>
  <si>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</si>
  <si>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</si>
  <si>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</si>
  <si>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</si>
  <si>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</si>
  <si>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</si>
  <si>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</si>
  <si>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</si>
  <si>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</si>
  <si>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</si>
  <si>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</si>
  <si>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</si>
  <si>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</si>
  <si>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</si>
  <si>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</si>
  <si>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</si>
  <si>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</si>
  <si>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</si>
  <si>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</si>
  <si>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</si>
  <si>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</si>
  <si>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</si>
  <si>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</si>
  <si>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</si>
  <si>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</si>
  <si>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</si>
  <si>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</si>
  <si>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</si>
  <si>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</si>
  <si>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</si>
  <si>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</si>
  <si>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</si>
  <si>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</si>
  <si>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</si>
  <si>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</si>
  <si>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</si>
  <si>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</si>
  <si>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</si>
  <si>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</si>
  <si>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</si>
  <si>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</si>
  <si>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</si>
  <si>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</si>
  <si>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</si>
  <si>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</si>
  <si>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</si>
  <si>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</si>
  <si>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</si>
  <si>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</si>
  <si>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</si>
  <si>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</si>
  <si>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</si>
  <si>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</si>
  <si>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</si>
  <si>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</si>
  <si>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</si>
  <si>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</si>
  <si>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</si>
  <si>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</si>
  <si>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</si>
  <si>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</si>
  <si>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</si>
  <si>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</si>
  <si>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</si>
  <si>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</si>
  <si>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</si>
  <si>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</si>
  <si>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</si>
  <si>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</si>
  <si>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</si>
  <si>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</si>
  <si>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</si>
  <si>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</si>
  <si>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</si>
  <si>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</si>
  <si>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</si>
  <si>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</si>
  <si>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</si>
  <si>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</si>
  <si>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</si>
  <si>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</si>
  <si>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</si>
  <si>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</si>
  <si>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</si>
  <si>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</si>
  <si>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</si>
  <si>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</si>
  <si>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</si>
  <si>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</si>
  <si>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</si>
  <si>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</si>
  <si>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</si>
  <si>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</si>
  <si>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</si>
  <si>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</si>
  <si>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</si>
  <si>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</si>
  <si>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</si>
  <si>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</si>
  <si>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</si>
  <si>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</si>
  <si>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</si>
  <si>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</si>
  <si>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</si>
  <si>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</si>
  <si>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</si>
  <si>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</si>
  <si>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</si>
  <si>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</si>
  <si>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</si>
  <si>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</si>
  <si>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</si>
  <si>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</si>
  <si>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</si>
  <si>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</si>
  <si>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</si>
  <si>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</si>
  <si>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</si>
  <si>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</si>
  <si>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</si>
  <si>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</si>
  <si>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</si>
  <si>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</si>
  <si>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</si>
  <si>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</si>
  <si>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</si>
  <si>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</si>
  <si>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</si>
  <si>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</si>
  <si>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</si>
  <si>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</si>
  <si>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</si>
  <si>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</si>
  <si>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</si>
  <si>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</si>
  <si>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</si>
  <si>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</si>
  <si>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</si>
  <si>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</si>
  <si>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</si>
  <si>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</si>
  <si>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</si>
  <si>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</si>
  <si>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</si>
  <si>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</si>
  <si>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</si>
  <si>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</si>
  <si>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</si>
  <si>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</si>
  <si>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</si>
  <si>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</si>
  <si>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</si>
  <si>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</si>
  <si>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</si>
  <si>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</si>
  <si>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</si>
  <si>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</si>
  <si>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</si>
  <si>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</si>
  <si>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</si>
  <si>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</si>
  <si>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</si>
  <si>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</si>
  <si>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</si>
  <si>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</si>
  <si>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</si>
  <si>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</si>
  <si>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</si>
  <si>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</si>
  <si>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</si>
  <si>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</si>
  <si>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</si>
  <si>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</si>
  <si>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</si>
  <si>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</si>
  <si>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</si>
  <si>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</si>
  <si>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</si>
  <si>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</si>
  <si>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</si>
  <si>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</si>
  <si>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</si>
  <si>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</si>
  <si>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</si>
  <si>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</si>
  <si>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</si>
  <si>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</si>
  <si>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</si>
  <si>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</si>
  <si>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</si>
  <si>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</si>
  <si>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</si>
  <si>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</si>
  <si>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</si>
  <si>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</si>
  <si>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</si>
  <si>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</si>
  <si>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</si>
  <si>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</si>
  <si>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</si>
  <si>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</si>
  <si>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</si>
  <si>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</si>
  <si>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</si>
  <si>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</si>
  <si>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</si>
  <si>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</si>
  <si>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</si>
  <si>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</si>
  <si>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</si>
  <si>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</si>
  <si>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</si>
  <si>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</si>
  <si>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</si>
  <si>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</si>
  <si>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</si>
  <si>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</si>
  <si>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</si>
  <si>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</si>
  <si>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</si>
  <si>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</si>
  <si>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</si>
  <si>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</si>
  <si>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</si>
  <si>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</si>
  <si>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</si>
  <si>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</si>
  <si>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</si>
  <si>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</si>
  <si>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</si>
  <si>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</si>
  <si>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</si>
  <si>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</si>
  <si>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</si>
  <si>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</si>
  <si>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</si>
  <si>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</si>
  <si>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</si>
  <si>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</si>
  <si>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</si>
  <si>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</si>
  <si>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</si>
  <si>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</si>
  <si>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</si>
  <si>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</si>
  <si>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</si>
  <si>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</si>
  <si>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</si>
  <si>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</si>
  <si>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</si>
  <si>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</si>
  <si>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</si>
  <si>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</si>
  <si>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</si>
  <si>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</si>
  <si>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</si>
  <si>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</si>
  <si>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</si>
  <si>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</si>
  <si>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</si>
  <si>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</si>
  <si>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</si>
  <si>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</si>
  <si>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</si>
  <si>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</si>
  <si>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</si>
  <si>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</si>
  <si>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</si>
  <si>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</si>
  <si>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</si>
  <si>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</si>
  <si>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</si>
  <si>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</si>
  <si>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</si>
  <si>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</si>
  <si>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</si>
  <si>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</si>
  <si>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</si>
  <si>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</si>
  <si>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</si>
  <si>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</si>
  <si>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</si>
  <si>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</si>
  <si>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</si>
  <si>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</si>
  <si>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</si>
  <si>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</si>
  <si>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</si>
  <si>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</si>
  <si>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</si>
  <si>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</si>
  <si>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</si>
  <si>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</si>
  <si>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</si>
  <si>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</si>
  <si>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</si>
  <si>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</si>
  <si>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</si>
  <si>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</si>
  <si>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</si>
  <si>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</si>
  <si>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</si>
  <si>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</si>
  <si>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</si>
  <si>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</si>
  <si>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</si>
  <si>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</si>
  <si>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</si>
  <si>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</si>
  <si>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</si>
  <si>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</si>
  <si>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</si>
  <si>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</si>
  <si>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</si>
  <si>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</si>
  <si>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</si>
  <si>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</si>
  <si>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</si>
  <si>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</si>
  <si>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</si>
  <si>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</si>
  <si>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</si>
  <si>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</si>
  <si>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</si>
  <si>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</si>
  <si>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</si>
  <si>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</si>
  <si>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</si>
  <si>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</si>
  <si>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</si>
  <si>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</si>
  <si>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</si>
  <si>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</si>
  <si>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</si>
  <si>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</si>
  <si>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</si>
  <si>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</si>
  <si>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</si>
  <si>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</si>
  <si>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</si>
  <si>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</si>
  <si>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</si>
  <si>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</si>
  <si>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</si>
  <si>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</si>
  <si>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</si>
  <si>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</si>
  <si>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</si>
  <si>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</si>
  <si>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</si>
  <si>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</si>
  <si>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</si>
  <si>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</si>
  <si>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</si>
  <si>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</si>
  <si>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</si>
  <si>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</si>
  <si>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</si>
  <si>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</si>
  <si>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</si>
  <si>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</si>
  <si>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</si>
  <si>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</si>
  <si>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</si>
  <si>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</si>
  <si>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</si>
  <si>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</si>
  <si>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</si>
  <si>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</si>
  <si>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</si>
  <si>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</si>
  <si>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</si>
  <si>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</si>
  <si>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</si>
  <si>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</si>
  <si>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</si>
  <si>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</si>
  <si>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</si>
  <si>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</si>
  <si>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</si>
  <si>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</si>
  <si>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</si>
  <si>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</si>
  <si>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</si>
  <si>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</si>
  <si>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</si>
  <si>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</si>
  <si>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</si>
  <si>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</si>
  <si>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</si>
  <si>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</si>
  <si>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</si>
  <si>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</si>
  <si>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</si>
  <si>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</si>
  <si>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</si>
  <si>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</si>
  <si>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</si>
  <si>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</si>
  <si>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</si>
  <si>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</si>
  <si>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</si>
  <si>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</si>
  <si>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</si>
  <si>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</si>
  <si>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</si>
  <si>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</si>
  <si>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</si>
  <si>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</si>
  <si>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</si>
  <si>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</si>
  <si>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</si>
  <si>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</si>
  <si>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</si>
  <si>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</si>
  <si>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</si>
  <si>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</si>
  <si>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</si>
  <si>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</si>
  <si>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</si>
  <si>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</si>
  <si>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</si>
  <si>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</si>
  <si>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</si>
  <si>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出水総合医療センター</t>
    <phoneticPr fontId="3"/>
  </si>
  <si>
    <t>〒899-0131 出水市明神町５２０</t>
    <phoneticPr fontId="3"/>
  </si>
  <si>
    <t>〇</t>
  </si>
  <si>
    <t>市町村</t>
  </si>
  <si>
    <t>休棟中であるため</t>
  </si>
  <si>
    <t>複数の診療科で活用</t>
  </si>
  <si>
    <t>循環器内科</t>
  </si>
  <si>
    <t>血液内科</t>
  </si>
  <si>
    <t>眼科</t>
  </si>
  <si>
    <t>ＤＰＣ標準病院群</t>
  </si>
  <si>
    <t>有</t>
  </si>
  <si>
    <t>-</t>
    <phoneticPr fontId="3"/>
  </si>
  <si>
    <t>２病棟</t>
  </si>
  <si>
    <t>休棟中等</t>
  </si>
  <si>
    <t>消化器内科（胃腸内科）</t>
  </si>
  <si>
    <t>急性期一般入院料１</t>
  </si>
  <si>
    <t>看護必要度Ⅰ</t>
    <phoneticPr fontId="3"/>
  </si>
  <si>
    <t>３病棟</t>
  </si>
  <si>
    <t>急性期機能</t>
  </si>
  <si>
    <t>外科</t>
  </si>
  <si>
    <t>４病棟</t>
  </si>
  <si>
    <t>整形外科</t>
  </si>
  <si>
    <t>脳神経外科</t>
  </si>
  <si>
    <t>内科</t>
  </si>
  <si>
    <t>５病棟</t>
  </si>
  <si>
    <t>リハビリテーション科</t>
  </si>
  <si>
    <t>回復期ﾘﾊﾋﾞﾘﾃｰｼｮﾝ病棟入院料３</t>
  </si>
  <si>
    <t>６病棟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</si>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</sst>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1057</v>
      </c>
      <c r="O9" s="282" t="s">
        <v>1061</v>
      </c>
      <c r="P9" s="282" t="s">
        <v>1064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t="s">
        <v>1039</v>
      </c>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1057</v>
      </c>
      <c r="O22" s="282" t="s">
        <v>1061</v>
      </c>
      <c r="P22" s="282" t="s">
        <v>1064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t="s">
        <v>1039</v>
      </c>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1057</v>
      </c>
      <c r="O35" s="282" t="s">
        <v>1061</v>
      </c>
      <c r="P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1057</v>
      </c>
      <c r="O44" s="282" t="s">
        <v>1061</v>
      </c>
      <c r="P44" s="282" t="s">
        <v>1064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1057</v>
      </c>
      <c r="O89" s="262" t="s">
        <v>1061</v>
      </c>
      <c r="P89" s="262" t="s">
        <v>1064</v>
      </c>
    </row>
    <row r="90" spans="1:22" s="21" customFormat="1">
      <c r="A90" s="243"/>
      <c r="B90" s="1"/>
      <c r="C90" s="3"/>
      <c r="D90" s="3"/>
      <c r="E90" s="3"/>
      <c r="F90" s="3"/>
      <c r="G90" s="3"/>
      <c r="H90" s="287"/>
      <c r="I90" s="67" t="s">
        <v>36</v>
      </c>
      <c r="J90" s="68"/>
      <c r="K90" s="69"/>
      <c r="L90" s="262" t="s">
        <v>1050</v>
      </c>
      <c r="M90" s="262" t="s">
        <v>1055</v>
      </c>
      <c r="N90" s="262" t="s">
        <v>1055</v>
      </c>
      <c r="O90" s="262" t="s">
        <v>1055</v>
      </c>
      <c r="P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1061</v>
      </c>
      <c r="P97" s="66" t="s">
        <v>1064</v>
      </c>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1055</v>
      </c>
      <c r="O98" s="70" t="s">
        <v>1055</v>
      </c>
      <c r="P98" s="70" t="s">
        <v>1065</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270</v>
      </c>
      <c r="K99" s="237" t="str">
        <f>IF(OR(COUNTIF(L99:P99,"未確認")&gt;0,COUNTIF(L99:P99,"~*")&gt;0),"※","")</f>
        <v/>
      </c>
      <c r="L99" s="258">
        <v>59</v>
      </c>
      <c r="M99" s="258">
        <v>47</v>
      </c>
      <c r="N99" s="258">
        <v>60</v>
      </c>
      <c r="O99" s="258">
        <v>60</v>
      </c>
      <c r="P99" s="258">
        <v>44</v>
      </c>
    </row>
    <row r="100" spans="1:22" s="83" customFormat="1" ht="34.5" customHeight="1">
      <c r="A100" s="244" t="s">
        <v>611</v>
      </c>
      <c r="B100" s="84"/>
      <c r="C100" s="396"/>
      <c r="D100" s="397"/>
      <c r="E100" s="409"/>
      <c r="F100" s="410"/>
      <c r="G100" s="415" t="s">
        <v>44</v>
      </c>
      <c r="H100" s="417"/>
      <c r="I100" s="420"/>
      <c r="J100" s="256">
        <f t="shared" si="0"/>
        <v>127</v>
      </c>
      <c r="K100" s="237" t="str">
        <f>IF(OR(COUNTIF(L100:P100,"未確認")&gt;0,COUNTIF(L100:P100,"~*")&gt;0),"※","")</f>
        <v/>
      </c>
      <c r="L100" s="258">
        <v>42</v>
      </c>
      <c r="M100" s="258">
        <v>41</v>
      </c>
      <c r="N100" s="258">
        <v>0</v>
      </c>
      <c r="O100" s="258">
        <v>44</v>
      </c>
      <c r="P100" s="258">
        <v>0</v>
      </c>
    </row>
    <row r="101" spans="1:22" s="83" customFormat="1" ht="34.5" customHeight="1">
      <c r="A101" s="244" t="s">
        <v>610</v>
      </c>
      <c r="B101" s="84"/>
      <c r="C101" s="396"/>
      <c r="D101" s="397"/>
      <c r="E101" s="320" t="s">
        <v>45</v>
      </c>
      <c r="F101" s="321"/>
      <c r="G101" s="321"/>
      <c r="H101" s="322"/>
      <c r="I101" s="420"/>
      <c r="J101" s="256">
        <f t="shared" si="0"/>
        <v>207</v>
      </c>
      <c r="K101" s="237" t="str">
        <f>IF(OR(COUNTIF(L101:P101,"未確認")&gt;0,COUNTIF(L101:P101,"~*")&gt;0),"※","")</f>
        <v/>
      </c>
      <c r="L101" s="258">
        <v>0</v>
      </c>
      <c r="M101" s="258">
        <v>44</v>
      </c>
      <c r="N101" s="258">
        <v>59</v>
      </c>
      <c r="O101" s="258">
        <v>60</v>
      </c>
      <c r="P101" s="258">
        <v>44</v>
      </c>
    </row>
    <row r="102" spans="1:22" s="83" customFormat="1" ht="34.5" customHeight="1">
      <c r="A102" s="244" t="s">
        <v>610</v>
      </c>
      <c r="B102" s="84"/>
      <c r="C102" s="377"/>
      <c r="D102" s="379"/>
      <c r="E102" s="317" t="s">
        <v>612</v>
      </c>
      <c r="F102" s="318"/>
      <c r="G102" s="318"/>
      <c r="H102" s="319"/>
      <c r="I102" s="420"/>
      <c r="J102" s="256">
        <f t="shared" si="0"/>
        <v>270</v>
      </c>
      <c r="K102" s="237" t="str">
        <f t="shared" ref="K102:K111" si="1">IF(OR(COUNTIF(L101:P101,"未確認")&gt;0,COUNTIF(L101:P101,"~*")&gt;0),"※","")</f>
        <v/>
      </c>
      <c r="L102" s="258">
        <v>59</v>
      </c>
      <c r="M102" s="258">
        <v>47</v>
      </c>
      <c r="N102" s="258">
        <v>60</v>
      </c>
      <c r="O102" s="258">
        <v>60</v>
      </c>
      <c r="P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1061</v>
      </c>
      <c r="P118" s="66" t="s">
        <v>1064</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1055</v>
      </c>
      <c r="O119" s="70" t="s">
        <v>1055</v>
      </c>
      <c r="P119" s="70" t="s">
        <v>1065</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1051</v>
      </c>
      <c r="O121" s="98" t="s">
        <v>1058</v>
      </c>
      <c r="P121" s="98" t="s">
        <v>1059</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1056</v>
      </c>
      <c r="O122" s="98" t="s">
        <v>1059</v>
      </c>
      <c r="P122" s="98" t="s">
        <v>1062</v>
      </c>
    </row>
    <row r="123" spans="1:22" s="83" customFormat="1" ht="40.5" customHeight="1">
      <c r="A123" s="244" t="s">
        <v>620</v>
      </c>
      <c r="B123" s="1"/>
      <c r="C123" s="289"/>
      <c r="D123" s="290"/>
      <c r="E123" s="377"/>
      <c r="F123" s="378"/>
      <c r="G123" s="378"/>
      <c r="H123" s="379"/>
      <c r="I123" s="341"/>
      <c r="J123" s="105"/>
      <c r="K123" s="106"/>
      <c r="L123" s="98" t="s">
        <v>1045</v>
      </c>
      <c r="M123" s="98" t="s">
        <v>534</v>
      </c>
      <c r="N123" s="98" t="s">
        <v>533</v>
      </c>
      <c r="O123" s="98" t="s">
        <v>1060</v>
      </c>
      <c r="P123" s="98" t="s">
        <v>1058</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1061</v>
      </c>
      <c r="P129" s="66" t="s">
        <v>1064</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1055</v>
      </c>
      <c r="O130" s="70" t="s">
        <v>1055</v>
      </c>
      <c r="P130" s="70" t="s">
        <v>1065</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1052</v>
      </c>
      <c r="N131" s="98" t="s">
        <v>1052</v>
      </c>
      <c r="O131" s="98" t="s">
        <v>1052</v>
      </c>
      <c r="P131" s="98" t="s">
        <v>1063</v>
      </c>
    </row>
    <row r="132" spans="1:22" s="83" customFormat="1" ht="34.5" customHeight="1">
      <c r="A132" s="244" t="s">
        <v>621</v>
      </c>
      <c r="B132" s="84"/>
      <c r="C132" s="295"/>
      <c r="D132" s="297"/>
      <c r="E132" s="320" t="s">
        <v>58</v>
      </c>
      <c r="F132" s="321"/>
      <c r="G132" s="321"/>
      <c r="H132" s="322"/>
      <c r="I132" s="389"/>
      <c r="J132" s="101"/>
      <c r="K132" s="102"/>
      <c r="L132" s="82">
        <v>0</v>
      </c>
      <c r="M132" s="82">
        <v>47</v>
      </c>
      <c r="N132" s="82">
        <v>60</v>
      </c>
      <c r="O132" s="82">
        <v>60</v>
      </c>
      <c r="P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1061</v>
      </c>
      <c r="P143" s="66" t="s">
        <v>1064</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1055</v>
      </c>
      <c r="O144" s="70" t="s">
        <v>1055</v>
      </c>
      <c r="P144" s="70" t="s">
        <v>1065</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316</v>
      </c>
      <c r="K145" s="264" t="str">
        <f t="shared" ref="K145:K176" si="3">IF(OR(COUNTIF(L145:P145,"未確認")&gt;0,COUNTIF(L145:P145,"~*")&gt;0),"※","")</f>
        <v/>
      </c>
      <c r="L145" s="117">
        <v>0</v>
      </c>
      <c r="M145" s="117">
        <v>96</v>
      </c>
      <c r="N145" s="117">
        <v>121</v>
      </c>
      <c r="O145" s="117">
        <v>99</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60</v>
      </c>
      <c r="K196" s="264" t="str">
        <f t="shared" si="5"/>
        <v/>
      </c>
      <c r="L196" s="117">
        <v>0</v>
      </c>
      <c r="M196" s="117">
        <v>0</v>
      </c>
      <c r="N196" s="117">
        <v>0</v>
      </c>
      <c r="O196" s="117">
        <v>0</v>
      </c>
      <c r="P196" s="117">
        <v>60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1061</v>
      </c>
      <c r="P226" s="66" t="s">
        <v>1064</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1055</v>
      </c>
      <c r="O227" s="70" t="s">
        <v>1055</v>
      </c>
      <c r="P227" s="70" t="s">
        <v>1065</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1061</v>
      </c>
      <c r="P234" s="66" t="s">
        <v>1064</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1055</v>
      </c>
      <c r="O235" s="70" t="s">
        <v>1055</v>
      </c>
      <c r="P235" s="70" t="s">
        <v>1065</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1061</v>
      </c>
      <c r="P244" s="66" t="s">
        <v>1064</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1055</v>
      </c>
      <c r="O245" s="70" t="s">
        <v>1055</v>
      </c>
      <c r="P245" s="70" t="s">
        <v>1065</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1061</v>
      </c>
      <c r="P253" s="66" t="s">
        <v>1064</v>
      </c>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1055</v>
      </c>
      <c r="O254" s="137" t="s">
        <v>1055</v>
      </c>
      <c r="P254" s="137" t="s">
        <v>1065</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1061</v>
      </c>
      <c r="P263" s="66" t="s">
        <v>1064</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1055</v>
      </c>
      <c r="O264" s="70" t="s">
        <v>1055</v>
      </c>
      <c r="P264" s="70" t="s">
        <v>1065</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85</v>
      </c>
      <c r="K269" s="81" t="str">
        <f t="shared" si="8"/>
        <v/>
      </c>
      <c r="L269" s="147">
        <v>0</v>
      </c>
      <c r="M269" s="147">
        <v>22</v>
      </c>
      <c r="N269" s="147">
        <v>27</v>
      </c>
      <c r="O269" s="147">
        <v>25</v>
      </c>
      <c r="P269" s="147">
        <v>11</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16</v>
      </c>
      <c r="K273" s="81" t="str">
        <f t="shared" si="8"/>
        <v/>
      </c>
      <c r="L273" s="147">
        <v>0</v>
      </c>
      <c r="M273" s="147">
        <v>1</v>
      </c>
      <c r="N273" s="147">
        <v>3</v>
      </c>
      <c r="O273" s="147">
        <v>3</v>
      </c>
      <c r="P273" s="147">
        <v>9</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4</v>
      </c>
      <c r="K275" s="81" t="str">
        <f t="shared" si="8"/>
        <v/>
      </c>
      <c r="L275" s="147">
        <v>0</v>
      </c>
      <c r="M275" s="147">
        <v>1</v>
      </c>
      <c r="N275" s="147">
        <v>0</v>
      </c>
      <c r="O275" s="147">
        <v>1</v>
      </c>
      <c r="P275" s="147">
        <v>2</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0</v>
      </c>
      <c r="O277" s="147">
        <v>0</v>
      </c>
      <c r="P277" s="147">
        <v>3</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0</v>
      </c>
      <c r="P279" s="147">
        <v>3</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30</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1061</v>
      </c>
      <c r="P322" s="66" t="s">
        <v>1064</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1055</v>
      </c>
      <c r="O323" s="137" t="s">
        <v>1055</v>
      </c>
      <c r="P323" s="137" t="s">
        <v>1065</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1061</v>
      </c>
      <c r="P342" s="66" t="s">
        <v>1064</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1055</v>
      </c>
      <c r="O343" s="137" t="s">
        <v>1055</v>
      </c>
      <c r="P343" s="137" t="s">
        <v>1065</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1061</v>
      </c>
      <c r="P367" s="66" t="s">
        <v>1064</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1055</v>
      </c>
      <c r="P368" s="137" t="s">
        <v>1065</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1061</v>
      </c>
      <c r="P390" s="66" t="s">
        <v>1064</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1055</v>
      </c>
      <c r="O391" s="70" t="s">
        <v>1055</v>
      </c>
      <c r="P391" s="70" t="s">
        <v>1065</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5096</v>
      </c>
      <c r="K392" s="81" t="str">
        <f t="shared" ref="K392:K397" si="12">IF(OR(COUNTIF(L392:P392,"未確認")&gt;0,COUNTIF(L392:P392,"~*")&gt;0),"※","")</f>
        <v/>
      </c>
      <c r="L392" s="147">
        <v>0</v>
      </c>
      <c r="M392" s="147">
        <v>1536</v>
      </c>
      <c r="N392" s="147">
        <v>1733</v>
      </c>
      <c r="O392" s="147">
        <v>1503</v>
      </c>
      <c r="P392" s="147">
        <v>324</v>
      </c>
    </row>
    <row r="393" spans="1:22" s="83" customFormat="1" ht="34.5" customHeight="1">
      <c r="A393" s="249" t="s">
        <v>773</v>
      </c>
      <c r="B393" s="84"/>
      <c r="C393" s="370"/>
      <c r="D393" s="380"/>
      <c r="E393" s="320" t="s">
        <v>224</v>
      </c>
      <c r="F393" s="321"/>
      <c r="G393" s="321"/>
      <c r="H393" s="322"/>
      <c r="I393" s="343"/>
      <c r="J393" s="140">
        <f t="shared" si="11"/>
        <v>2807</v>
      </c>
      <c r="K393" s="81" t="str">
        <f t="shared" si="12"/>
        <v/>
      </c>
      <c r="L393" s="147">
        <v>0</v>
      </c>
      <c r="M393" s="147">
        <v>709</v>
      </c>
      <c r="N393" s="147">
        <v>1046</v>
      </c>
      <c r="O393" s="147">
        <v>728</v>
      </c>
      <c r="P393" s="147">
        <v>324</v>
      </c>
    </row>
    <row r="394" spans="1:22" s="83" customFormat="1" ht="34.5" customHeight="1">
      <c r="A394" s="250" t="s">
        <v>774</v>
      </c>
      <c r="B394" s="84"/>
      <c r="C394" s="370"/>
      <c r="D394" s="381"/>
      <c r="E394" s="320" t="s">
        <v>225</v>
      </c>
      <c r="F394" s="321"/>
      <c r="G394" s="321"/>
      <c r="H394" s="322"/>
      <c r="I394" s="343"/>
      <c r="J394" s="140">
        <f t="shared" si="11"/>
        <v>1322</v>
      </c>
      <c r="K394" s="81" t="str">
        <f t="shared" si="12"/>
        <v/>
      </c>
      <c r="L394" s="147">
        <v>0</v>
      </c>
      <c r="M394" s="147">
        <v>416</v>
      </c>
      <c r="N394" s="147">
        <v>410</v>
      </c>
      <c r="O394" s="147">
        <v>496</v>
      </c>
      <c r="P394" s="147">
        <v>0</v>
      </c>
    </row>
    <row r="395" spans="1:22" s="83" customFormat="1" ht="34.5" customHeight="1">
      <c r="A395" s="250" t="s">
        <v>775</v>
      </c>
      <c r="B395" s="84"/>
      <c r="C395" s="370"/>
      <c r="D395" s="382"/>
      <c r="E395" s="320" t="s">
        <v>226</v>
      </c>
      <c r="F395" s="321"/>
      <c r="G395" s="321"/>
      <c r="H395" s="322"/>
      <c r="I395" s="343"/>
      <c r="J395" s="140">
        <f t="shared" si="11"/>
        <v>967</v>
      </c>
      <c r="K395" s="81" t="str">
        <f t="shared" si="12"/>
        <v/>
      </c>
      <c r="L395" s="147">
        <v>0</v>
      </c>
      <c r="M395" s="147">
        <v>411</v>
      </c>
      <c r="N395" s="147">
        <v>277</v>
      </c>
      <c r="O395" s="147">
        <v>279</v>
      </c>
      <c r="P395" s="147">
        <v>0</v>
      </c>
    </row>
    <row r="396" spans="1:22" s="83" customFormat="1" ht="34.5" customHeight="1">
      <c r="A396" s="250" t="s">
        <v>776</v>
      </c>
      <c r="B396" s="1"/>
      <c r="C396" s="370"/>
      <c r="D396" s="320" t="s">
        <v>227</v>
      </c>
      <c r="E396" s="321"/>
      <c r="F396" s="321"/>
      <c r="G396" s="321"/>
      <c r="H396" s="322"/>
      <c r="I396" s="343"/>
      <c r="J396" s="140">
        <f t="shared" si="11"/>
        <v>59625</v>
      </c>
      <c r="K396" s="81" t="str">
        <f t="shared" si="12"/>
        <v/>
      </c>
      <c r="L396" s="147">
        <v>0</v>
      </c>
      <c r="M396" s="147">
        <v>11787</v>
      </c>
      <c r="N396" s="147">
        <v>16825</v>
      </c>
      <c r="O396" s="147">
        <v>16825</v>
      </c>
      <c r="P396" s="147">
        <v>14188</v>
      </c>
    </row>
    <row r="397" spans="1:22" s="83" customFormat="1" ht="34.5" customHeight="1">
      <c r="A397" s="250" t="s">
        <v>777</v>
      </c>
      <c r="B397" s="119"/>
      <c r="C397" s="370"/>
      <c r="D397" s="320" t="s">
        <v>228</v>
      </c>
      <c r="E397" s="321"/>
      <c r="F397" s="321"/>
      <c r="G397" s="321"/>
      <c r="H397" s="322"/>
      <c r="I397" s="344"/>
      <c r="J397" s="140">
        <f t="shared" si="11"/>
        <v>3449</v>
      </c>
      <c r="K397" s="81" t="str">
        <f t="shared" si="12"/>
        <v/>
      </c>
      <c r="L397" s="147">
        <v>0</v>
      </c>
      <c r="M397" s="147">
        <v>1157</v>
      </c>
      <c r="N397" s="147">
        <v>1096</v>
      </c>
      <c r="O397" s="147">
        <v>880</v>
      </c>
      <c r="P397" s="147">
        <v>316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1061</v>
      </c>
      <c r="P403" s="66" t="s">
        <v>1064</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1055</v>
      </c>
      <c r="O404" s="70" t="s">
        <v>1055</v>
      </c>
      <c r="P404" s="70" t="s">
        <v>1065</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5096</v>
      </c>
      <c r="K405" s="81" t="str">
        <f t="shared" ref="K405:K422" si="14">IF(OR(COUNTIF(L405:P405,"未確認")&gt;0,COUNTIF(L405:P405,"~*")&gt;0),"※","")</f>
        <v/>
      </c>
      <c r="L405" s="147">
        <v>0</v>
      </c>
      <c r="M405" s="147">
        <v>1536</v>
      </c>
      <c r="N405" s="147">
        <v>1733</v>
      </c>
      <c r="O405" s="147">
        <v>1503</v>
      </c>
      <c r="P405" s="147">
        <v>324</v>
      </c>
    </row>
    <row r="406" spans="1:22" s="83" customFormat="1" ht="34.5" customHeight="1">
      <c r="A406" s="251" t="s">
        <v>779</v>
      </c>
      <c r="B406" s="119"/>
      <c r="C406" s="369"/>
      <c r="D406" s="375" t="s">
        <v>233</v>
      </c>
      <c r="E406" s="377" t="s">
        <v>234</v>
      </c>
      <c r="F406" s="378"/>
      <c r="G406" s="378"/>
      <c r="H406" s="379"/>
      <c r="I406" s="361"/>
      <c r="J406" s="140">
        <f t="shared" si="13"/>
        <v>2123</v>
      </c>
      <c r="K406" s="81" t="str">
        <f t="shared" si="14"/>
        <v/>
      </c>
      <c r="L406" s="147">
        <v>0</v>
      </c>
      <c r="M406" s="147">
        <v>474</v>
      </c>
      <c r="N406" s="147">
        <v>684</v>
      </c>
      <c r="O406" s="147">
        <v>645</v>
      </c>
      <c r="P406" s="147">
        <v>320</v>
      </c>
    </row>
    <row r="407" spans="1:22" s="83" customFormat="1" ht="34.5" customHeight="1">
      <c r="A407" s="251" t="s">
        <v>780</v>
      </c>
      <c r="B407" s="119"/>
      <c r="C407" s="369"/>
      <c r="D407" s="369"/>
      <c r="E407" s="320" t="s">
        <v>235</v>
      </c>
      <c r="F407" s="321"/>
      <c r="G407" s="321"/>
      <c r="H407" s="322"/>
      <c r="I407" s="361"/>
      <c r="J407" s="140">
        <f t="shared" si="13"/>
        <v>2623</v>
      </c>
      <c r="K407" s="81" t="str">
        <f t="shared" si="14"/>
        <v/>
      </c>
      <c r="L407" s="147">
        <v>0</v>
      </c>
      <c r="M407" s="147">
        <v>1013</v>
      </c>
      <c r="N407" s="147">
        <v>917</v>
      </c>
      <c r="O407" s="147">
        <v>689</v>
      </c>
      <c r="P407" s="147">
        <v>4</v>
      </c>
    </row>
    <row r="408" spans="1:22" s="83" customFormat="1" ht="34.5" customHeight="1">
      <c r="A408" s="251" t="s">
        <v>781</v>
      </c>
      <c r="B408" s="119"/>
      <c r="C408" s="369"/>
      <c r="D408" s="369"/>
      <c r="E408" s="320" t="s">
        <v>236</v>
      </c>
      <c r="F408" s="321"/>
      <c r="G408" s="321"/>
      <c r="H408" s="322"/>
      <c r="I408" s="361"/>
      <c r="J408" s="140">
        <f t="shared" si="13"/>
        <v>154</v>
      </c>
      <c r="K408" s="81" t="str">
        <f t="shared" si="14"/>
        <v/>
      </c>
      <c r="L408" s="147">
        <v>0</v>
      </c>
      <c r="M408" s="147">
        <v>46</v>
      </c>
      <c r="N408" s="147">
        <v>61</v>
      </c>
      <c r="O408" s="147">
        <v>47</v>
      </c>
      <c r="P408" s="147">
        <v>0</v>
      </c>
    </row>
    <row r="409" spans="1:22" s="83" customFormat="1" ht="34.5" customHeight="1">
      <c r="A409" s="251" t="s">
        <v>782</v>
      </c>
      <c r="B409" s="119"/>
      <c r="C409" s="369"/>
      <c r="D409" s="369"/>
      <c r="E409" s="317" t="s">
        <v>989</v>
      </c>
      <c r="F409" s="318"/>
      <c r="G409" s="318"/>
      <c r="H409" s="319"/>
      <c r="I409" s="361"/>
      <c r="J409" s="140">
        <f t="shared" si="13"/>
        <v>196</v>
      </c>
      <c r="K409" s="81" t="str">
        <f t="shared" si="14"/>
        <v/>
      </c>
      <c r="L409" s="147">
        <v>0</v>
      </c>
      <c r="M409" s="147">
        <v>3</v>
      </c>
      <c r="N409" s="147">
        <v>71</v>
      </c>
      <c r="O409" s="147">
        <v>122</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3449</v>
      </c>
      <c r="K413" s="81" t="str">
        <f t="shared" si="14"/>
        <v/>
      </c>
      <c r="L413" s="147">
        <v>0</v>
      </c>
      <c r="M413" s="147">
        <v>1157</v>
      </c>
      <c r="N413" s="147">
        <v>1096</v>
      </c>
      <c r="O413" s="147">
        <v>880</v>
      </c>
      <c r="P413" s="147">
        <v>316</v>
      </c>
    </row>
    <row r="414" spans="1:22" s="83" customFormat="1" ht="34.5" customHeight="1">
      <c r="A414" s="251" t="s">
        <v>787</v>
      </c>
      <c r="B414" s="119"/>
      <c r="C414" s="369"/>
      <c r="D414" s="375" t="s">
        <v>240</v>
      </c>
      <c r="E414" s="377" t="s">
        <v>241</v>
      </c>
      <c r="F414" s="378"/>
      <c r="G414" s="378"/>
      <c r="H414" s="379"/>
      <c r="I414" s="361"/>
      <c r="J414" s="140">
        <f t="shared" si="13"/>
        <v>399</v>
      </c>
      <c r="K414" s="81" t="str">
        <f t="shared" si="14"/>
        <v/>
      </c>
      <c r="L414" s="147">
        <v>0</v>
      </c>
      <c r="M414" s="147">
        <v>89</v>
      </c>
      <c r="N414" s="147">
        <v>36</v>
      </c>
      <c r="O414" s="147">
        <v>253</v>
      </c>
      <c r="P414" s="147">
        <v>21</v>
      </c>
    </row>
    <row r="415" spans="1:22" s="83" customFormat="1" ht="34.5" customHeight="1">
      <c r="A415" s="251" t="s">
        <v>788</v>
      </c>
      <c r="B415" s="119"/>
      <c r="C415" s="369"/>
      <c r="D415" s="369"/>
      <c r="E415" s="320" t="s">
        <v>242</v>
      </c>
      <c r="F415" s="321"/>
      <c r="G415" s="321"/>
      <c r="H415" s="322"/>
      <c r="I415" s="361"/>
      <c r="J415" s="140">
        <f t="shared" si="13"/>
        <v>2268</v>
      </c>
      <c r="K415" s="81" t="str">
        <f t="shared" si="14"/>
        <v/>
      </c>
      <c r="L415" s="147">
        <v>0</v>
      </c>
      <c r="M415" s="147">
        <v>858</v>
      </c>
      <c r="N415" s="147">
        <v>798</v>
      </c>
      <c r="O415" s="147">
        <v>411</v>
      </c>
      <c r="P415" s="147">
        <v>201</v>
      </c>
    </row>
    <row r="416" spans="1:22" s="83" customFormat="1" ht="34.5" customHeight="1">
      <c r="A416" s="251" t="s">
        <v>789</v>
      </c>
      <c r="B416" s="119"/>
      <c r="C416" s="369"/>
      <c r="D416" s="369"/>
      <c r="E416" s="320" t="s">
        <v>243</v>
      </c>
      <c r="F416" s="321"/>
      <c r="G416" s="321"/>
      <c r="H416" s="322"/>
      <c r="I416" s="361"/>
      <c r="J416" s="140">
        <f t="shared" si="13"/>
        <v>418</v>
      </c>
      <c r="K416" s="81" t="str">
        <f t="shared" si="14"/>
        <v/>
      </c>
      <c r="L416" s="147">
        <v>0</v>
      </c>
      <c r="M416" s="147">
        <v>110</v>
      </c>
      <c r="N416" s="147">
        <v>129</v>
      </c>
      <c r="O416" s="147">
        <v>122</v>
      </c>
      <c r="P416" s="147">
        <v>57</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0</v>
      </c>
      <c r="M417" s="147">
        <v>22</v>
      </c>
      <c r="N417" s="147">
        <v>11</v>
      </c>
      <c r="O417" s="147">
        <v>10</v>
      </c>
      <c r="P417" s="147">
        <v>6</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0</v>
      </c>
      <c r="M418" s="147">
        <v>9</v>
      </c>
      <c r="N418" s="147">
        <v>13</v>
      </c>
      <c r="O418" s="147">
        <v>11</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102</v>
      </c>
      <c r="K420" s="81" t="str">
        <f t="shared" si="14"/>
        <v/>
      </c>
      <c r="L420" s="147">
        <v>0</v>
      </c>
      <c r="M420" s="147">
        <v>27</v>
      </c>
      <c r="N420" s="147">
        <v>21</v>
      </c>
      <c r="O420" s="147">
        <v>28</v>
      </c>
      <c r="P420" s="147">
        <v>26</v>
      </c>
    </row>
    <row r="421" spans="1:22" s="83" customFormat="1" ht="34.5" customHeight="1">
      <c r="A421" s="251" t="s">
        <v>794</v>
      </c>
      <c r="B421" s="119"/>
      <c r="C421" s="369"/>
      <c r="D421" s="369"/>
      <c r="E421" s="320" t="s">
        <v>247</v>
      </c>
      <c r="F421" s="321"/>
      <c r="G421" s="321"/>
      <c r="H421" s="322"/>
      <c r="I421" s="361"/>
      <c r="J421" s="140">
        <f t="shared" si="13"/>
        <v>175</v>
      </c>
      <c r="K421" s="81" t="str">
        <f t="shared" si="14"/>
        <v/>
      </c>
      <c r="L421" s="147">
        <v>0</v>
      </c>
      <c r="M421" s="147">
        <v>42</v>
      </c>
      <c r="N421" s="147">
        <v>88</v>
      </c>
      <c r="O421" s="147">
        <v>45</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1061</v>
      </c>
      <c r="P428" s="66" t="s">
        <v>1064</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1055</v>
      </c>
      <c r="O429" s="70" t="s">
        <v>1055</v>
      </c>
      <c r="P429" s="70" t="s">
        <v>1065</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3050</v>
      </c>
      <c r="K430" s="193" t="str">
        <f>IF(OR(COUNTIF(L430:P430,"未確認")&gt;0,COUNTIF(L430:P430,"~*")&gt;0),"※","")</f>
        <v/>
      </c>
      <c r="L430" s="147">
        <v>0</v>
      </c>
      <c r="M430" s="147">
        <v>1068</v>
      </c>
      <c r="N430" s="147">
        <v>1060</v>
      </c>
      <c r="O430" s="147">
        <v>627</v>
      </c>
      <c r="P430" s="147">
        <v>295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109</v>
      </c>
      <c r="K432" s="193" t="str">
        <f>IF(OR(COUNTIF(L432:P432,"未確認")&gt;0,COUNTIF(L432:P432,"~*")&gt;0),"※","")</f>
        <v/>
      </c>
      <c r="L432" s="147">
        <v>0</v>
      </c>
      <c r="M432" s="147">
        <v>30</v>
      </c>
      <c r="N432" s="147">
        <v>43</v>
      </c>
      <c r="O432" s="147">
        <v>28</v>
      </c>
      <c r="P432" s="147">
        <v>8</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2941</v>
      </c>
      <c r="K433" s="193" t="str">
        <f>IF(OR(COUNTIF(L433:P433,"未確認")&gt;0,COUNTIF(L433:P433,"~*")&gt;0),"※","")</f>
        <v/>
      </c>
      <c r="L433" s="147">
        <v>0</v>
      </c>
      <c r="M433" s="147">
        <v>1038</v>
      </c>
      <c r="N433" s="147">
        <v>1017</v>
      </c>
      <c r="O433" s="147">
        <v>599</v>
      </c>
      <c r="P433" s="147">
        <v>287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1061</v>
      </c>
      <c r="P441" s="66" t="s">
        <v>1064</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1055</v>
      </c>
      <c r="O442" s="70" t="s">
        <v>1055</v>
      </c>
      <c r="P442" s="70" t="s">
        <v>1065</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1061</v>
      </c>
      <c r="P466" s="66" t="s">
        <v>1064</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1055</v>
      </c>
      <c r="O467" s="70" t="s">
        <v>1055</v>
      </c>
      <c r="P467" s="70" t="s">
        <v>1065</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61</v>
      </c>
      <c r="K468" s="201" t="str">
        <f t="shared" ref="K468:K475" si="16">IF(OR(COUNTIF(L468:P468,"未確認")&gt;0,COUNTIF(L468:P468,"*")&gt;0),"※","")</f>
        <v/>
      </c>
      <c r="L468" s="117">
        <v>0</v>
      </c>
      <c r="M468" s="117">
        <v>13</v>
      </c>
      <c r="N468" s="117">
        <v>33</v>
      </c>
      <c r="O468" s="117">
        <v>15</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0</v>
      </c>
      <c r="M470" s="117">
        <v>0</v>
      </c>
      <c r="N470" s="117">
        <v>0</v>
      </c>
      <c r="O470" s="117">
        <v>10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t="s">
        <v>541</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34</v>
      </c>
      <c r="K477" s="201" t="str">
        <f t="shared" ref="K477:K496" si="18">IF(OR(COUNTIF(L477:P477,"未確認")&gt;0,COUNTIF(L477:P477,"*")&gt;0),"※","")</f>
        <v>※</v>
      </c>
      <c r="L477" s="117">
        <v>0</v>
      </c>
      <c r="M477" s="117" t="s">
        <v>541</v>
      </c>
      <c r="N477" s="117">
        <v>34</v>
      </c>
      <c r="O477" s="117" t="s">
        <v>541</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12</v>
      </c>
      <c r="K481" s="201" t="str">
        <f t="shared" si="18"/>
        <v>※</v>
      </c>
      <c r="L481" s="117">
        <v>0</v>
      </c>
      <c r="M481" s="117">
        <v>0</v>
      </c>
      <c r="N481" s="117">
        <v>12</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t="s">
        <v>541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0</v>
      </c>
      <c r="M490" s="117">
        <v>0</v>
      </c>
      <c r="N490" s="117">
        <v>13</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1061</v>
      </c>
      <c r="P502" s="66" t="s">
        <v>1064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1055</v>
      </c>
      <c r="P503" s="70" t="s">
        <v>1065</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v>
      </c>
      <c r="L505" s="117">
        <v>0</v>
      </c>
      <c r="M505" s="117" t="s">
        <v>541</v>
      </c>
      <c r="N505" s="117">
        <v>20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t="s">
        <v>541</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1061</v>
      </c>
      <c r="P514" s="66" t="s">
        <v>1064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1055</v>
      </c>
      <c r="P515" s="70" t="s">
        <v>1065</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1061</v>
      </c>
      <c r="P520" s="66" t="s">
        <v>1064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1055</v>
      </c>
      <c r="P521" s="70" t="s">
        <v>1065</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t="s">
        <v>541</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1061</v>
      </c>
      <c r="P525" s="66" t="s">
        <v>1064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1055</v>
      </c>
      <c r="P526" s="70" t="s">
        <v>1065</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1061</v>
      </c>
      <c r="P530" s="66" t="s">
        <v>1064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1055</v>
      </c>
      <c r="P531" s="70" t="s">
        <v>1065</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1061</v>
      </c>
      <c r="P543" s="66" t="s">
        <v>1064</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1055</v>
      </c>
      <c r="P544" s="70" t="s">
        <v>1065</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1048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55.2</v>
      </c>
      <c r="N560" s="211">
        <v>51.2</v>
      </c>
      <c r="O560" s="211">
        <v>37.299999999999997</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31.8</v>
      </c>
      <c r="N561" s="211">
        <v>25.9</v>
      </c>
      <c r="O561" s="211">
        <v>23.8</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30.2</v>
      </c>
      <c r="N562" s="211">
        <v>25.1</v>
      </c>
      <c r="O562" s="211">
        <v>16.8</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14</v>
      </c>
      <c r="N563" s="211">
        <v>11.1</v>
      </c>
      <c r="O563" s="211">
        <v>15.3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1.7</v>
      </c>
      <c r="N564" s="211">
        <v>5</v>
      </c>
      <c r="O564" s="211">
        <v>3.5</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36.299999999999997</v>
      </c>
      <c r="N565" s="211">
        <v>20.399999999999999</v>
      </c>
      <c r="O565" s="211">
        <v>26.8</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38.200000000000003</v>
      </c>
      <c r="N566" s="211">
        <v>26.7</v>
      </c>
      <c r="O566" s="211">
        <v>29.6</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1061</v>
      </c>
      <c r="P588" s="66" t="s">
        <v>1064</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1055</v>
      </c>
      <c r="P589" s="70" t="s">
        <v>1065</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11</v>
      </c>
      <c r="K591" s="201" t="str">
        <f>IF(OR(COUNTIF(L591:P591,"未確認")&gt;0,COUNTIF(L591:P591,"*")&gt;0),"※","")</f>
        <v>※</v>
      </c>
      <c r="L591" s="117">
        <v>0</v>
      </c>
      <c r="M591" s="117" t="s">
        <v>541</v>
      </c>
      <c r="N591" s="117" t="s">
        <v>541</v>
      </c>
      <c r="O591" s="117">
        <v>11</v>
      </c>
      <c r="P591" s="117">
        <v>0</v>
      </c>
    </row>
    <row r="592" spans="1:22" s="115" customFormat="1" ht="72" customHeight="1">
      <c r="A592" s="252" t="s">
        <v>974</v>
      </c>
      <c r="B592" s="84"/>
      <c r="C592" s="320" t="s">
        <v>390</v>
      </c>
      <c r="D592" s="321"/>
      <c r="E592" s="321"/>
      <c r="F592" s="321"/>
      <c r="G592" s="321"/>
      <c r="H592" s="322"/>
      <c r="I592" s="134" t="s">
        <v>391</v>
      </c>
      <c r="J592" s="116" t="str">
        <f>IF(SUM(L592:P592)=0,IF(COUNTIF(L592:P592,"未確認")&gt;0,"未確認",IF(COUNTIF(L592:P592,"~*")&gt;0,"*",SUM(L592:P592))),SUM(L592:P592))</f>
        <v>*</v>
      </c>
      <c r="K592" s="201" t="str">
        <f>IF(OR(COUNTIF(L592:P592,"未確認")&gt;0,COUNTIF(L592:P592,"*")&gt;0),"※","")</f>
        <v>※</v>
      </c>
      <c r="L592" s="117">
        <v>0</v>
      </c>
      <c r="M592" s="117">
        <v>0</v>
      </c>
      <c r="N592" s="117">
        <v>0</v>
      </c>
      <c r="O592" s="117" t="s">
        <v>541</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15</v>
      </c>
      <c r="K593" s="201" t="str">
        <f>IF(OR(COUNTIF(L593:P593,"未確認")&gt;0,COUNTIF(L593:P593,"*")&gt;0),"※","")</f>
        <v>※</v>
      </c>
      <c r="L593" s="117">
        <v>0</v>
      </c>
      <c r="M593" s="117" t="s">
        <v>541</v>
      </c>
      <c r="N593" s="117" t="s">
        <v>541</v>
      </c>
      <c r="O593" s="117">
        <v>15</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1638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254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2975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668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1777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1061</v>
      </c>
      <c r="P611" s="66" t="s">
        <v>1064</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1055</v>
      </c>
      <c r="O612" s="70" t="s">
        <v>1055</v>
      </c>
      <c r="P612" s="70" t="s">
        <v>1065</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0</v>
      </c>
      <c r="M621" s="117" t="s">
        <v>541</v>
      </c>
      <c r="N621" s="117" t="s">
        <v>541</v>
      </c>
      <c r="O621" s="117">
        <v>10</v>
      </c>
      <c r="P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v>0</v>
      </c>
      <c r="M622" s="117" t="s">
        <v>541</v>
      </c>
      <c r="N622" s="117">
        <v>12</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1061</v>
      </c>
      <c r="P629" s="66" t="s">
        <v>1064</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1055</v>
      </c>
      <c r="O630" s="70" t="s">
        <v>1055</v>
      </c>
      <c r="P630" s="70" t="s">
        <v>1065</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155</v>
      </c>
      <c r="K632" s="201" t="str">
        <f t="shared" si="31"/>
        <v/>
      </c>
      <c r="L632" s="117">
        <v>0</v>
      </c>
      <c r="M632" s="117">
        <v>49</v>
      </c>
      <c r="N632" s="117">
        <v>50</v>
      </c>
      <c r="O632" s="117">
        <v>56</v>
      </c>
      <c r="P632" s="117">
        <v>0</v>
      </c>
    </row>
    <row r="633" spans="1:22" s="118" customFormat="1" ht="56">
      <c r="A633" s="252" t="s">
        <v>919</v>
      </c>
      <c r="B633" s="119"/>
      <c r="C633" s="320" t="s">
        <v>436</v>
      </c>
      <c r="D633" s="321"/>
      <c r="E633" s="321"/>
      <c r="F633" s="321"/>
      <c r="G633" s="321"/>
      <c r="H633" s="322"/>
      <c r="I633" s="122" t="s">
        <v>437</v>
      </c>
      <c r="J633" s="116">
        <f t="shared" si="30"/>
        <v>74</v>
      </c>
      <c r="K633" s="201" t="str">
        <f t="shared" si="31"/>
        <v/>
      </c>
      <c r="L633" s="117">
        <v>0</v>
      </c>
      <c r="M633" s="117">
        <v>27</v>
      </c>
      <c r="N633" s="117">
        <v>29</v>
      </c>
      <c r="O633" s="117">
        <v>18</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v>0</v>
      </c>
      <c r="M635" s="117" t="s">
        <v>541</v>
      </c>
      <c r="N635" s="117">
        <v>17</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1061</v>
      </c>
      <c r="P644" s="66" t="s">
        <v>1064</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1055</v>
      </c>
      <c r="O645" s="70" t="s">
        <v>1055</v>
      </c>
      <c r="P645" s="70" t="s">
        <v>1065</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189</v>
      </c>
      <c r="K646" s="201" t="str">
        <f t="shared" ref="K646:K660" si="33">IF(OR(COUNTIF(L646:P646,"未確認")&gt;0,COUNTIF(L646:P646,"*")&gt;0),"※","")</f>
        <v/>
      </c>
      <c r="L646" s="117">
        <v>0</v>
      </c>
      <c r="M646" s="117">
        <v>39</v>
      </c>
      <c r="N646" s="117">
        <v>37</v>
      </c>
      <c r="O646" s="117">
        <v>54</v>
      </c>
      <c r="P646" s="117">
        <v>59</v>
      </c>
    </row>
    <row r="647" spans="1:22" s="118" customFormat="1" ht="70" customHeight="1">
      <c r="A647" s="252" t="s">
        <v>926</v>
      </c>
      <c r="B647" s="84"/>
      <c r="C647" s="188"/>
      <c r="D647" s="221"/>
      <c r="E647" s="320" t="s">
        <v>938</v>
      </c>
      <c r="F647" s="321"/>
      <c r="G647" s="321"/>
      <c r="H647" s="322"/>
      <c r="I647" s="122" t="s">
        <v>452</v>
      </c>
      <c r="J647" s="116">
        <f t="shared" si="32"/>
        <v>17</v>
      </c>
      <c r="K647" s="201" t="str">
        <f t="shared" si="33"/>
        <v>※</v>
      </c>
      <c r="L647" s="117">
        <v>0</v>
      </c>
      <c r="M647" s="117">
        <v>17</v>
      </c>
      <c r="N647" s="117" t="s">
        <v>541</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41</v>
      </c>
      <c r="K648" s="201" t="str">
        <f t="shared" si="33"/>
        <v>※</v>
      </c>
      <c r="L648" s="117">
        <v>0</v>
      </c>
      <c r="M648" s="117" t="s">
        <v>541</v>
      </c>
      <c r="N648" s="117" t="s">
        <v>541</v>
      </c>
      <c r="O648" s="117">
        <v>27</v>
      </c>
      <c r="P648" s="117">
        <v>14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98</v>
      </c>
      <c r="K650" s="201" t="str">
        <f t="shared" si="33"/>
        <v/>
      </c>
      <c r="L650" s="117">
        <v>0</v>
      </c>
      <c r="M650" s="117">
        <v>12</v>
      </c>
      <c r="N650" s="117">
        <v>15</v>
      </c>
      <c r="O650" s="117">
        <v>26</v>
      </c>
      <c r="P650" s="117">
        <v>45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115</v>
      </c>
      <c r="K655" s="201" t="str">
        <f t="shared" si="33"/>
        <v/>
      </c>
      <c r="L655" s="117">
        <v>0</v>
      </c>
      <c r="M655" s="117">
        <v>30</v>
      </c>
      <c r="N655" s="117">
        <v>11</v>
      </c>
      <c r="O655" s="117">
        <v>48</v>
      </c>
      <c r="P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71</v>
      </c>
      <c r="K657" s="201" t="str">
        <f t="shared" si="33"/>
        <v>※</v>
      </c>
      <c r="L657" s="117">
        <v>0</v>
      </c>
      <c r="M657" s="117">
        <v>29</v>
      </c>
      <c r="N657" s="117" t="s">
        <v>541</v>
      </c>
      <c r="O657" s="117">
        <v>42</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60</v>
      </c>
      <c r="K659" s="201" t="str">
        <f t="shared" si="33"/>
        <v/>
      </c>
      <c r="L659" s="117">
        <v>0</v>
      </c>
      <c r="M659" s="117">
        <v>0</v>
      </c>
      <c r="N659" s="117">
        <v>0</v>
      </c>
      <c r="O659" s="117">
        <v>0</v>
      </c>
      <c r="P659" s="117">
        <v>60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1061</v>
      </c>
      <c r="P665" s="66" t="s">
        <v>1064</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1055</v>
      </c>
      <c r="O666" s="70" t="s">
        <v>1055</v>
      </c>
      <c r="P666" s="70" t="s">
        <v>1065</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4.46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316</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156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102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164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140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49.87</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1061</v>
      </c>
      <c r="P681" s="66" t="s">
        <v>1064</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1055</v>
      </c>
      <c r="O682" s="70" t="s">
        <v>1055</v>
      </c>
      <c r="P682" s="70" t="s">
        <v>1065</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1061</v>
      </c>
      <c r="P691" s="66" t="s">
        <v>1064</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1055</v>
      </c>
      <c r="O692" s="70" t="s">
        <v>1055</v>
      </c>
      <c r="P692" s="70" t="s">
        <v>1065</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t="s">
        <v>541</v>
      </c>
      <c r="N693" s="117" t="s">
        <v>541</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1061</v>
      </c>
      <c r="P704" s="66" t="s">
        <v>1064</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1055</v>
      </c>
      <c r="O705" s="70" t="s">
        <v>1055</v>
      </c>
      <c r="P705" s="70" t="s">
        <v>1065</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273F99-0422-4958-ABC1-229CF98F74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2019-12-23T02:29:50Z</dcterms:modified>
</cp:coreProperties>
</file>