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3B5980F1-2A24-4E4B-833C-1774ACA5AE12}"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<sst xmlns="http://schemas.openxmlformats.org/spreadsheetml/2006/main" count="2978" uniqueCount="1049">
  <si>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</si>
  <si>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</si>
  <si>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</si>
  <si>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</si>
  <si>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</si>
  <si>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</si>
  <si>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</si>
  <si>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</si>
  <si>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</si>
  <si>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</si>
  <si>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</si>
  <si>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</si>
  <si>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</si>
  <si>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</si>
  <si>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</si>
  <si>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</si>
  <si>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</si>
  <si>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</si>
  <si>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</si>
  <si>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</si>
  <si>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</si>
  <si>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</si>
  <si>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</si>
  <si>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</si>
  <si>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</si>
  <si>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</si>
  <si>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</si>
  <si>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</si>
  <si>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</si>
  <si>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</si>
  <si>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</si>
  <si>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</si>
  <si>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</si>
  <si>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</si>
  <si>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</si>
  <si>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</si>
  <si>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</si>
  <si>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</si>
  <si>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</si>
  <si>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</si>
  <si>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</si>
  <si>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</si>
  <si>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</si>
  <si>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</si>
  <si>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</si>
  <si>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</si>
  <si>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</si>
  <si>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</si>
  <si>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</si>
  <si>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</si>
  <si>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</si>
  <si>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</si>
  <si>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</si>
  <si>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</si>
  <si>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</si>
  <si>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</si>
  <si>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</si>
  <si>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</si>
  <si>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</si>
  <si>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</si>
  <si>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</si>
  <si>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</si>
  <si>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</si>
  <si>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</si>
  <si>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</si>
  <si>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</si>
  <si>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</si>
  <si>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</si>
  <si>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</si>
  <si>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</si>
  <si>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</si>
  <si>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</si>
  <si>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</si>
  <si>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</si>
  <si>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</si>
  <si>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</si>
  <si>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</si>
  <si>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</si>
  <si>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</si>
  <si>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</si>
  <si>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</si>
  <si>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</si>
  <si>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</si>
  <si>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</si>
  <si>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</si>
  <si>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</si>
  <si>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</si>
  <si>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</si>
  <si>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</si>
  <si>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</si>
  <si>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</si>
  <si>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</si>
  <si>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</si>
  <si>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</si>
  <si>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</si>
  <si>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</si>
  <si>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</si>
  <si>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</si>
  <si>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</si>
  <si>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</si>
  <si>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</si>
  <si>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</si>
  <si>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</si>
  <si>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</si>
  <si>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</si>
  <si>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</si>
  <si>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</si>
  <si>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</si>
  <si>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</si>
  <si>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</si>
  <si>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</si>
  <si>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</si>
  <si>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</si>
  <si>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</si>
  <si>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</si>
  <si>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</si>
  <si>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</si>
  <si>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</si>
  <si>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</si>
  <si>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</si>
  <si>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</si>
  <si>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</si>
  <si>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</si>
  <si>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</si>
  <si>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</si>
  <si>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</si>
  <si>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</si>
  <si>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</si>
  <si>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</si>
  <si>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</si>
  <si>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</si>
  <si>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</si>
  <si>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</si>
  <si>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</si>
  <si>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</si>
  <si>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</si>
  <si>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</si>
  <si>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</si>
  <si>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</si>
  <si>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</si>
  <si>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</si>
  <si>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</si>
  <si>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</si>
  <si>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</si>
  <si>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</si>
  <si>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</si>
  <si>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</si>
  <si>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</si>
  <si>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</si>
  <si>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</si>
  <si>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</si>
  <si>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</si>
  <si>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</si>
  <si>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</si>
  <si>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</si>
  <si>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</si>
  <si>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</si>
  <si>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</si>
  <si>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</si>
  <si>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</si>
  <si>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</si>
  <si>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</si>
  <si>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</si>
  <si>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</si>
  <si>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</si>
  <si>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</si>
  <si>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</si>
  <si>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</si>
  <si>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</si>
  <si>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</si>
  <si>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</si>
  <si>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</si>
  <si>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</si>
  <si>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</si>
  <si>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</si>
  <si>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</si>
  <si>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</si>
  <si>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</si>
  <si>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</si>
  <si>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</si>
  <si>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</si>
  <si>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</si>
  <si>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</si>
  <si>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</si>
  <si>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</si>
  <si>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</si>
  <si>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</si>
  <si>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</si>
  <si>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</si>
  <si>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</si>
  <si>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</si>
  <si>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</si>
  <si>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</si>
  <si>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</si>
  <si>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</si>
  <si>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</si>
  <si>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</si>
  <si>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</si>
  <si>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</si>
  <si>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</si>
  <si>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</si>
  <si>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</si>
  <si>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</si>
  <si>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</si>
  <si>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</si>
  <si>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</si>
  <si>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</si>
  <si>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</si>
  <si>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</si>
  <si>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</si>
  <si>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</si>
  <si>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</si>
  <si>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</si>
  <si>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</si>
  <si>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</si>
  <si>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</si>
  <si>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</si>
  <si>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</si>
  <si>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</si>
  <si>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</si>
  <si>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</si>
  <si>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</si>
  <si>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</si>
  <si>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</si>
  <si>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</si>
  <si>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</si>
  <si>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</si>
  <si>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</si>
  <si>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</si>
  <si>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</si>
  <si>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</si>
  <si>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</si>
  <si>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</si>
  <si>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</si>
  <si>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</si>
  <si>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</si>
  <si>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</si>
  <si>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</si>
  <si>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</si>
  <si>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</si>
  <si>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</si>
  <si>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</si>
  <si>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</si>
  <si>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</si>
  <si>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</si>
  <si>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</si>
  <si>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</si>
  <si>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</si>
  <si>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</si>
  <si>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</si>
  <si>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</si>
  <si>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</si>
  <si>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</si>
  <si>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</si>
  <si>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</si>
  <si>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</si>
  <si>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</si>
  <si>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</si>
  <si>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</si>
  <si>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</si>
  <si>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</si>
  <si>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</si>
  <si>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</si>
  <si>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</si>
  <si>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</si>
  <si>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</si>
  <si>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</si>
  <si>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</si>
  <si>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</si>
  <si>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</si>
  <si>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</si>
  <si>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</si>
  <si>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</si>
  <si>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</si>
  <si>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</si>
  <si>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</si>
  <si>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</si>
  <si>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</si>
  <si>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</si>
  <si>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</si>
  <si>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</si>
  <si>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</si>
  <si>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</si>
  <si>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</si>
  <si>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</si>
  <si>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</si>
  <si>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</si>
  <si>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</si>
  <si>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</si>
  <si>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</si>
  <si>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</si>
  <si>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</si>
  <si>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</si>
  <si>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</si>
  <si>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</si>
  <si>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</si>
  <si>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</si>
  <si>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</si>
  <si>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</si>
  <si>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</si>
  <si>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</si>
  <si>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</si>
  <si>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</si>
  <si>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</si>
  <si>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</si>
  <si>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</si>
  <si>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</si>
  <si>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</si>
  <si>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</si>
  <si>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</si>
  <si>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</si>
  <si>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</si>
  <si>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</si>
  <si>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</si>
  <si>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</si>
  <si>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</si>
  <si>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</si>
  <si>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</si>
  <si>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</si>
  <si>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</si>
  <si>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</si>
  <si>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</si>
  <si>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</si>
  <si>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</si>
  <si>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</si>
  <si>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</si>
  <si>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</si>
  <si>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</si>
  <si>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</si>
  <si>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</si>
  <si>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</si>
  <si>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</si>
  <si>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</si>
  <si>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</si>
  <si>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</si>
  <si>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</si>
  <si>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</si>
  <si>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</si>
  <si>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</si>
  <si>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</si>
  <si>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</si>
  <si>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</si>
  <si>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</si>
  <si>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</si>
  <si>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</si>
  <si>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</si>
  <si>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</si>
  <si>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</si>
  <si>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</si>
  <si>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</si>
  <si>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</si>
  <si>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</si>
  <si>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</si>
  <si>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</si>
  <si>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</si>
  <si>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</si>
  <si>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</si>
  <si>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</si>
  <si>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</si>
  <si>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</si>
  <si>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</si>
  <si>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</si>
  <si>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</si>
  <si>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</si>
  <si>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</si>
  <si>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</si>
  <si>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</si>
  <si>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</si>
  <si>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</si>
  <si>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</si>
  <si>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</si>
  <si>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</si>
  <si>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</si>
  <si>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</si>
  <si>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</si>
  <si>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</si>
  <si>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</si>
  <si>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</si>
  <si>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</si>
  <si>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</si>
  <si>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</si>
  <si>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</si>
  <si>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</si>
  <si>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</si>
  <si>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</si>
  <si>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</si>
  <si>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</si>
  <si>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</si>
  <si>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</si>
  <si>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</si>
  <si>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</si>
  <si>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</si>
  <si>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</si>
  <si>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</si>
  <si>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</si>
  <si>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</si>
  <si>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</si>
  <si>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</si>
  <si>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</si>
  <si>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</si>
  <si>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</si>
  <si>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</si>
  <si>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</si>
  <si>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</si>
  <si>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</si>
  <si>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</si>
  <si>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</si>
  <si>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</si>
  <si>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</si>
  <si>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</si>
  <si>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</si>
  <si>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</si>
  <si>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</si>
  <si>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</si>
  <si>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</si>
  <si>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</si>
  <si>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</si>
  <si>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</si>
  <si>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</si>
  <si>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</si>
  <si>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</si>
  <si>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</si>
  <si>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</si>
  <si>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</si>
  <si>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</si>
  <si>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</si>
  <si>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</si>
  <si>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</si>
  <si>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</si>
  <si>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</si>
  <si>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</si>
  <si>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</si>
  <si>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</si>
  <si>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</si>
  <si>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</si>
  <si>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</si>
  <si>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</si>
  <si>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</si>
  <si>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</si>
  <si>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</si>
  <si>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</si>
  <si>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</si>
  <si>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</si>
  <si>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</si>
  <si>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</si>
  <si>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</si>
  <si>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</si>
  <si>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</si>
  <si>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</si>
  <si>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</si>
  <si>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</si>
  <si>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</si>
  <si>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</si>
  <si>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</si>
  <si>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</si>
  <si>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</si>
  <si>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</si>
  <si>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</si>
  <si>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</si>
  <si>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</si>
  <si>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</si>
  <si>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</si>
  <si>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</si>
  <si>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</si>
  <si>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</si>
  <si>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</si>
  <si>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</si>
  <si>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</si>
  <si>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</si>
  <si>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</si>
  <si>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</si>
  <si>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</si>
  <si>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</si>
  <si>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</si>
  <si>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</si>
  <si>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</si>
  <si>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</si>
  <si>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</si>
  <si>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</si>
  <si>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</si>
  <si>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</si>
  <si>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</si>
  <si>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</si>
  <si>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</si>
  <si>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</si>
  <si>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</si>
  <si>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</si>
  <si>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</si>
  <si>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</si>
  <si>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</si>
  <si>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</si>
  <si>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</si>
  <si>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</si>
  <si>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</si>
  <si>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</si>
  <si>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</si>
  <si>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</si>
  <si>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</si>
  <si>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</si>
  <si>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</si>
  <si>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</si>
  <si>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</si>
  <si>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</si>
  <si>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</si>
  <si>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</si>
  <si>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</si>
  <si>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</si>
  <si>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</si>
  <si>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</si>
  <si>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</si>
  <si>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</si>
  <si>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</si>
  <si>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</si>
  <si>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</si>
  <si>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</si>
  <si>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</si>
  <si>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</si>
  <si>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</si>
  <si>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</si>
  <si>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</si>
  <si>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</si>
  <si>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</si>
  <si>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</si>
  <si>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</si>
  <si>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</si>
  <si>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</si>
  <si>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</si>
  <si>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</si>
  <si>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</si>
  <si>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</si>
  <si>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</si>
  <si>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</si>
  <si>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</si>
  <si>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</si>
  <si>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</si>
  <si>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</si>
  <si>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</si>
  <si>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</si>
  <si>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</si>
  <si>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</si>
  <si>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</si>
  <si>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</si>
  <si>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</si>
  <si>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</si>
  <si>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</si>
  <si>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</si>
  <si>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</si>
  <si>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</si>
  <si>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</si>
  <si>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</si>
  <si>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</si>
  <si>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</si>
  <si>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</si>
  <si>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</si>
  <si>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</si>
  <si>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</si>
  <si>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</si>
  <si>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</si>
  <si>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</si>
  <si>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</si>
  <si>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</si>
  <si>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</si>
  <si>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</si>
  <si>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</si>
  <si>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</si>
  <si>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</si>
  <si>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</si>
  <si>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</si>
  <si>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</si>
  <si>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</si>
  <si>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</si>
  <si>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</si>
  <si>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</si>
  <si>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</si>
  <si>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</si>
  <si>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</si>
  <si>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</si>
  <si>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</si>
  <si>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</si>
  <si>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</si>
  <si>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</si>
  <si>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</si>
  <si>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</si>
  <si>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</si>
  <si>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</si>
  <si>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</si>
  <si>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</si>
  <si>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</si>
  <si>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</si>
  <si>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</si>
  <si>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</si>
  <si>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</si>
  <si>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</si>
  <si>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</si>
  <si>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</si>
  <si>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</si>
  <si>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</si>
  <si>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</si>
  <si>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</si>
  <si>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</si>
  <si>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</si>
  <si>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</si>
  <si>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</si>
  <si>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</si>
  <si>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</si>
  <si>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</si>
  <si>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</si>
  <si>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</si>
  <si>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</si>
  <si>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</si>
  <si>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</si>
  <si>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</si>
  <si>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</si>
  <si>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</si>
  <si>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</si>
  <si>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</si>
  <si>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</si>
  <si>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</si>
  <si>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</si>
  <si>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</si>
  <si>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</si>
  <si>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</si>
  <si>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</si>
  <si>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</si>
  <si>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</si>
  <si>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</si>
  <si>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</si>
  <si>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</si>
  <si>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</si>
  <si>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</si>
  <si>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</si>
  <si>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</si>
  <si>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</si>
  <si>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</si>
  <si>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</si>
  <si>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</si>
  <si>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</si>
  <si>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</si>
  <si>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</si>
  <si>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</si>
  <si>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</si>
  <si>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</si>
  <si>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</si>
  <si>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</si>
  <si>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</si>
  <si>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</si>
  <si>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</si>
  <si>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</si>
  <si>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</si>
  <si>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</si>
  <si>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</si>
  <si>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</si>
  <si>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</si>
  <si>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</si>
  <si>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</si>
  <si>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</si>
  <si>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</si>
  <si>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</si>
  <si>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</si>
  <si>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</si>
  <si>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</si>
  <si>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</si>
  <si>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</si>
  <si>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</si>
  <si>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</si>
  <si>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</si>
  <si>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</si>
  <si>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</si>
  <si>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</si>
  <si>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</si>
  <si>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</si>
  <si>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</si>
  <si>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</si>
  <si>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</si>
  <si>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</si>
  <si>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</si>
  <si>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</si>
  <si>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</si>
  <si>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</si>
  <si>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</si>
  <si>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</si>
  <si>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</si>
  <si>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</si>
  <si>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</si>
  <si>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</si>
  <si>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</si>
  <si>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</si>
  <si>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</si>
  <si>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</si>
  <si>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</si>
  <si>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</si>
  <si>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</si>
  <si>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</si>
  <si>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</si>
  <si>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</si>
  <si>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</si>
  <si>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</si>
  <si>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</si>
  <si>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</si>
  <si>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</si>
  <si>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</si>
  <si>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</si>
  <si>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</si>
  <si>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</si>
  <si>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</si>
  <si>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</si>
  <si>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</si>
  <si>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</si>
  <si>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</si>
  <si>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</si>
  <si>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</si>
  <si>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</si>
  <si>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</si>
  <si>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</si>
  <si>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</si>
  <si>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</si>
  <si>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</si>
  <si>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</si>
  <si>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</si>
  <si>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</si>
  <si>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</si>
  <si>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</si>
  <si>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</si>
  <si>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</si>
  <si>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</si>
  <si>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</si>
  <si>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</si>
  <si>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</si>
  <si>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</si>
  <si>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</si>
  <si>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</si>
  <si>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</si>
  <si>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</si>
  <si>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</si>
  <si>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</si>
  <si>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</si>
  <si>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</si>
  <si>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</si>
  <si>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</si>
  <si>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</si>
  <si>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</si>
  <si>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</si>
  <si>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</si>
  <si>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</si>
  <si>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</si>
  <si>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</si>
  <si>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</si>
  <si>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</si>
  <si>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</si>
  <si>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</si>
  <si>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</si>
  <si>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</si>
  <si>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</si>
  <si>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</si>
  <si>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</si>
  <si>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</si>
  <si>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</si>
  <si>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</si>
  <si>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</si>
  <si>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</si>
  <si>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</si>
  <si>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</si>
  <si>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</si>
  <si>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</si>
  <si>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</si>
  <si>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</si>
  <si>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</si>
  <si>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</si>
  <si>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</si>
  <si>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</si>
  <si>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</si>
  <si>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</si>
  <si>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</si>
  <si>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</si>
  <si>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</si>
  <si>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</si>
  <si>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</si>
  <si>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</si>
  <si>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</si>
  <si>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</si>
  <si>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</si>
  <si>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</si>
  <si>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</si>
  <si>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</si>
  <si>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</si>
  <si>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</si>
  <si>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</si>
  <si>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</si>
  <si>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</si>
  <si>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</si>
  <si>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</si>
  <si>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</si>
  <si>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</si>
  <si>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</si>
  <si>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</si>
  <si>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</si>
  <si>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</si>
  <si>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</si>
  <si>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</si>
  <si>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</si>
  <si>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</si>
  <si>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</si>
  <si>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</si>
  <si>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</si>
  <si>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</si>
  <si>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</si>
  <si>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</si>
  <si>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</si>
  <si>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</si>
  <si>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</si>
  <si>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</si>
  <si>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</si>
  <si>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</si>
  <si>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</si>
  <si>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</si>
  <si>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</si>
  <si>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</si>
  <si>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</si>
  <si>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</si>
  <si>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</si>
  <si>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</si>
  <si>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</si>
  <si>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</si>
  <si>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</si>
  <si>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</si>
  <si>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</si>
  <si>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</si>
  <si>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</si>
  <si>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</si>
  <si>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</si>
  <si>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</si>
  <si>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</si>
  <si>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</si>
  <si>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</si>
  <si>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</si>
  <si>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</si>
  <si>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</si>
  <si>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</si>
  <si>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</si>
  <si>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</si>
  <si>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</si>
  <si>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</si>
  <si>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</si>
  <si>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</si>
  <si>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</si>
  <si>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</si>
  <si>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</si>
  <si>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</si>
  <si>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</si>
  <si>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</si>
  <si>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</si>
  <si>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</si>
  <si>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</si>
  <si>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</si>
  <si>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</si>
  <si>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</si>
  <si>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</si>
  <si>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</si>
  <si>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</si>
  <si>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</si>
  <si>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</si>
  <si>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</si>
  <si>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</si>
  <si>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</si>
  <si>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</si>
  <si>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</si>
  <si>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</si>
  <si>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</si>
  <si>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</si>
  <si>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</si>
  <si>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</si>
  <si>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</si>
  <si>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</si>
  <si>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</si>
  <si>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</si>
  <si>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</si>
  <si>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</si>
  <si>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</si>
  <si>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</si>
  <si>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</si>
  <si>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</si>
  <si>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</si>
  <si>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</si>
  <si>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</si>
  <si>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</si>
  <si>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</si>
  <si>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</si>
  <si>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</si>
  <si>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</si>
  <si>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</si>
  <si>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</si>
  <si>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</si>
  <si>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</si>
  <si>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</si>
  <si>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</si>
  <si>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</si>
  <si>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</si>
  <si>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</si>
  <si>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</si>
  <si>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</si>
  <si>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</si>
  <si>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</si>
  <si>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</si>
  <si>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</si>
  <si>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</si>
  <si>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</si>
  <si>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</si>
  <si>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</si>
  <si>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</si>
  <si>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</si>
  <si>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</si>
  <si>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</si>
  <si>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</si>
  <si>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</si>
  <si>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</si>
  <si>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</si>
  <si>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</si>
  <si>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</si>
  <si>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</si>
  <si>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</si>
  <si>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</si>
  <si>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</si>
  <si>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</si>
  <si>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</si>
  <si>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</si>
  <si>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</si>
  <si>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</si>
  <si>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</si>
  <si>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</si>
  <si>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</si>
  <si>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</si>
  <si>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</si>
  <si>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</si>
  <si>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</si>
  <si>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</si>
  <si>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</si>
  <si>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</si>
  <si>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</si>
  <si>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</si>
  <si>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</si>
  <si>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</si>
  <si>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</si>
  <si>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</si>
  <si>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</si>
  <si>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</si>
  <si>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</si>
  <si>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</si>
  <si>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</si>
  <si>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</si>
  <si>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</si>
  <si>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</si>
  <si>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</si>
  <si>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</si>
  <si>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</si>
  <si>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</si>
  <si>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</si>
  <si>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</si>
  <si>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</si>
  <si>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</si>
  <si>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</si>
  <si>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</si>
  <si>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</si>
  <si>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</si>
  <si>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</si>
  <si>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</si>
  <si>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</si>
  <si>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</si>
  <si>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</si>
  <si>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</si>
  <si>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</si>
  <si>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</si>
  <si>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</si>
  <si>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</si>
  <si>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</si>
  <si>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</si>
  <si>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</si>
  <si>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</si>
  <si>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</si>
  <si>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</si>
  <si>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</si>
  <si>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</si>
  <si>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</si>
  <si>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</si>
  <si>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</si>
  <si>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</si>
  <si>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</si>
  <si>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</si>
  <si>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</si>
  <si>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</si>
  <si>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</si>
  <si>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</si>
  <si>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</si>
  <si>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</si>
  <si>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</si>
  <si>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</si>
  <si>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</si>
  <si>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</si>
  <si>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</si>
  <si>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</si>
  <si>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</si>
  <si>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</si>
  <si>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</si>
  <si>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</si>
  <si>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</si>
  <si>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</si>
  <si>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</si>
  <si>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</si>
  <si>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</si>
  <si>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</si>
  <si>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</si>
  <si>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</si>
  <si>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</si>
  <si>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</si>
  <si>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</si>
  <si>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</si>
  <si>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</si>
  <si>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</si>
  <si>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</si>
  <si>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</si>
  <si>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</si>
  <si>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</si>
  <si>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</si>
  <si>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</si>
  <si>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</si>
  <si>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</si>
  <si>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</si>
  <si>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</si>
  <si>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</si>
  <si>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</si>
  <si>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</si>
  <si>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</si>
  <si>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</si>
  <si>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</si>
  <si>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</si>
  <si>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</si>
  <si>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</si>
  <si>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</si>
  <si>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松下病院</t>
    <phoneticPr fontId="3"/>
  </si>
  <si>
    <t>〒899-5102 霧島市隼人町真孝９９８</t>
    <phoneticPr fontId="3"/>
  </si>
  <si>
    <t>〇</t>
  </si>
  <si>
    <t>医療法人</t>
  </si>
  <si>
    <t>複数の診療科で活用</t>
  </si>
  <si>
    <t>内科</t>
  </si>
  <si>
    <t>精神科</t>
  </si>
  <si>
    <t>心療内科</t>
  </si>
  <si>
    <t>ＤＰＣ病院ではない</t>
  </si>
  <si>
    <t>-</t>
    <phoneticPr fontId="3"/>
  </si>
  <si>
    <t>カトレア病棟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</si>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</sst>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53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44</v>
      </c>
      <c r="K103" s="237" t="str">
        <f t="shared" si="1"/>
        <v/>
      </c>
      <c r="L103" s="258">
        <v>44</v>
      </c>
    </row>
    <row r="104" spans="1:22" s="83" customFormat="1" ht="34.5" customHeight="1">
      <c r="A104" s="244" t="s">
        <v>614</v>
      </c>
      <c r="B104" s="84"/>
      <c r="C104" s="395"/>
      <c r="D104" s="396"/>
      <c r="E104" s="427"/>
      <c r="F104" s="428"/>
      <c r="G104" s="319" t="s">
        <v>47</v>
      </c>
      <c r="H104" s="321"/>
      <c r="I104" s="419"/>
      <c r="J104" s="256">
        <f t="shared" si="0"/>
        <v>44</v>
      </c>
      <c r="K104" s="237" t="str">
        <f t="shared" si="1"/>
        <v/>
      </c>
      <c r="L104" s="258">
        <v>44</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44</v>
      </c>
      <c r="K106" s="237" t="str">
        <f t="shared" si="1"/>
        <v/>
      </c>
      <c r="L106" s="258">
        <v>44</v>
      </c>
    </row>
    <row r="107" spans="1:22" s="83" customFormat="1" ht="34.5" customHeight="1">
      <c r="A107" s="244" t="s">
        <v>614</v>
      </c>
      <c r="B107" s="84"/>
      <c r="C107" s="395"/>
      <c r="D107" s="396"/>
      <c r="E107" s="427"/>
      <c r="F107" s="428"/>
      <c r="G107" s="319" t="s">
        <v>47</v>
      </c>
      <c r="H107" s="321"/>
      <c r="I107" s="419"/>
      <c r="J107" s="256">
        <f t="shared" si="0"/>
        <v>44</v>
      </c>
      <c r="K107" s="237" t="str">
        <f t="shared" si="1"/>
        <v/>
      </c>
      <c r="L107" s="258">
        <v>44</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44</v>
      </c>
      <c r="K109" s="237" t="str">
        <f t="shared" si="1"/>
        <v/>
      </c>
      <c r="L109" s="258">
        <v>44</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44</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43</v>
      </c>
      <c r="K158" s="264" t="str">
        <f t="shared" si="3"/>
        <v/>
      </c>
      <c r="L158" s="117">
        <v>43</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1.95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18</v>
      </c>
      <c r="K269" s="81" t="str">
        <f t="shared" si="8"/>
        <v/>
      </c>
      <c r="L269" s="147">
        <v>18</v>
      </c>
    </row>
    <row r="270" spans="1:22" s="83" customFormat="1" ht="34.5" customHeight="1">
      <c r="A270" s="249" t="s">
        <v>725</v>
      </c>
      <c r="B270" s="120"/>
      <c r="C270" s="370"/>
      <c r="D270" s="370"/>
      <c r="E270" s="370"/>
      <c r="F270" s="370"/>
      <c r="G270" s="370" t="s">
        <v>148</v>
      </c>
      <c r="H270" s="370"/>
      <c r="I270" s="403"/>
      <c r="J270" s="266">
        <f t="shared" si="9"/>
        <v>0.5</v>
      </c>
      <c r="K270" s="81" t="str">
        <f t="shared" si="8"/>
        <v/>
      </c>
      <c r="L270" s="148">
        <v>0.5</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2</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4</v>
      </c>
      <c r="K273" s="81" t="str">
        <f t="shared" si="8"/>
        <v/>
      </c>
      <c r="L273" s="147">
        <v>4</v>
      </c>
    </row>
    <row r="274" spans="1:12" s="83" customFormat="1" ht="34.5" customHeight="1">
      <c r="A274" s="249" t="s">
        <v>727</v>
      </c>
      <c r="B274" s="120"/>
      <c r="C274" s="371"/>
      <c r="D274" s="371"/>
      <c r="E274" s="371"/>
      <c r="F274" s="371"/>
      <c r="G274" s="370" t="s">
        <v>148</v>
      </c>
      <c r="H274" s="370"/>
      <c r="I274" s="403"/>
      <c r="J274" s="266">
        <f t="shared" si="9"/>
        <v>1</v>
      </c>
      <c r="K274" s="81" t="str">
        <f t="shared" si="8"/>
        <v/>
      </c>
      <c r="L274" s="148">
        <v>1</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0.5</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5</v>
      </c>
      <c r="N297" s="147">
        <v>63</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0.7</v>
      </c>
      <c r="N298" s="148">
        <v>2</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18</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1.1000000000000001</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20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1.6</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7</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0</v>
      </c>
      <c r="K392" s="81" t="str">
        <f t="shared" ref="K392:K397" si="11">IF(OR(COUNTIF(L392:L392,"未確認")&gt;0,COUNTIF(L392:L392,"~*")&gt;0),"※","")</f>
        <v/>
      </c>
      <c r="L392" s="147">
        <v>0</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0</v>
      </c>
      <c r="K396" s="81" t="str">
        <f t="shared" si="11"/>
        <v/>
      </c>
      <c r="L396" s="147">
        <v>0</v>
      </c>
    </row>
    <row r="397" spans="1:22" s="83" customFormat="1" ht="34.5" customHeight="1">
      <c r="A397" s="250" t="s">
        <v>777</v>
      </c>
      <c r="B397" s="119"/>
      <c r="C397" s="369"/>
      <c r="D397" s="319" t="s">
        <v>228</v>
      </c>
      <c r="E397" s="320"/>
      <c r="F397" s="320"/>
      <c r="G397" s="320"/>
      <c r="H397" s="321"/>
      <c r="I397" s="343"/>
      <c r="J397" s="140">
        <f t="shared" si="10"/>
        <v>0</v>
      </c>
      <c r="K397" s="81" t="str">
        <f t="shared" si="11"/>
        <v/>
      </c>
      <c r="L397" s="147">
        <v>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0</v>
      </c>
      <c r="K405" s="81" t="str">
        <f t="shared" ref="K405:K422" si="13">IF(OR(COUNTIF(L405:L405,"未確認")&gt;0,COUNTIF(L405:L405,"~*")&gt;0),"※","")</f>
        <v/>
      </c>
      <c r="L405" s="147">
        <v>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0</v>
      </c>
      <c r="K407" s="81" t="str">
        <f t="shared" si="13"/>
        <v/>
      </c>
      <c r="L407" s="147">
        <v>0</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0</v>
      </c>
      <c r="K413" s="81" t="str">
        <f t="shared" si="13"/>
        <v/>
      </c>
      <c r="L413" s="147">
        <v>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0</v>
      </c>
      <c r="K430" s="193" t="str">
        <f>IF(OR(COUNTIF(L430:L430,"未確認")&gt;0,COUNTIF(L430:L430,"~*")&gt;0),"※","")</f>
        <v/>
      </c>
      <c r="L430" s="147">
        <v>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t="str">
        <f t="shared" ref="J532:J537" si="21">IF(SUM(L532:L532)=0,IF(COUNTIF(L532:L532,"未確認")&gt;0,"未確認",IF(COUNTIF(L532:L532,"~*")&gt;0,"*",SUM(L532:L532))),SUM(L532:L532))</f>
        <v>*</v>
      </c>
      <c r="K532" s="201" t="str">
        <f t="shared" ref="K532:K537" si="22">IF(OR(COUNTIF(L532:L532,"未確認")&gt;0,COUNTIF(L532:L532,"*")&gt;0),"※","")</f>
        <v>※</v>
      </c>
      <c r="L532" s="117" t="s">
        <v>541</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63</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140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29</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12</v>
      </c>
      <c r="K646" s="201" t="str">
        <f t="shared" ref="K646:K660" si="32">IF(OR(COUNTIF(L646:L646,"未確認")&gt;0,COUNTIF(L646:L646,"*")&gt;0),"※","")</f>
        <v/>
      </c>
      <c r="L646" s="117">
        <v>12</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CB10D07-48F0-4EA2-BE17-EBF9A59980B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2019-12-23T02:30:04Z</dcterms:modified>
</cp:coreProperties>
</file>