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3200793-0476-45C9-8BEA-0A1D9CDD83A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<sst xmlns="http://schemas.openxmlformats.org/spreadsheetml/2006/main" count="3289" uniqueCount="1054">
  <si>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</si>
  <si>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</si>
  <si>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</si>
  <si>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</si>
  <si>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</si>
  <si>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</si>
  <si>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</si>
  <si>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</si>
  <si>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</si>
  <si>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</si>
  <si>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</si>
  <si>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</si>
  <si>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</si>
  <si>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</si>
  <si>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</si>
  <si>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</si>
  <si>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</si>
  <si>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</si>
  <si>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</si>
  <si>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</si>
  <si>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</si>
  <si>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</si>
  <si>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</si>
  <si>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</si>
  <si>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</si>
  <si>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</si>
  <si>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</si>
  <si>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</si>
  <si>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</si>
  <si>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</si>
  <si>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</si>
  <si>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</si>
  <si>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</si>
  <si>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</si>
  <si>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</si>
  <si>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</si>
  <si>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</si>
  <si>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</si>
  <si>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</si>
  <si>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</si>
  <si>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</si>
  <si>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</si>
  <si>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</si>
  <si>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</si>
  <si>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</si>
  <si>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</si>
  <si>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</si>
  <si>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</si>
  <si>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</si>
  <si>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</si>
  <si>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</si>
  <si>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</si>
  <si>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</si>
  <si>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</si>
  <si>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</si>
  <si>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</si>
  <si>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</si>
  <si>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</si>
  <si>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</si>
  <si>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</si>
  <si>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</si>
  <si>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</si>
  <si>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</si>
  <si>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</si>
  <si>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</si>
  <si>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</si>
  <si>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</si>
  <si>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</si>
  <si>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</si>
  <si>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</si>
  <si>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</si>
  <si>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</si>
  <si>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</si>
  <si>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</si>
  <si>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</si>
  <si>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</si>
  <si>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</si>
  <si>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</si>
  <si>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</si>
  <si>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</si>
  <si>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</si>
  <si>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</si>
  <si>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</si>
  <si>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</si>
  <si>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</si>
  <si>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</si>
  <si>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</si>
  <si>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</si>
  <si>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</si>
  <si>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</si>
  <si>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</si>
  <si>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</si>
  <si>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</si>
  <si>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</si>
  <si>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</si>
  <si>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</si>
  <si>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</si>
  <si>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</si>
  <si>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</si>
  <si>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</si>
  <si>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</si>
  <si>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</si>
  <si>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</si>
  <si>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</si>
  <si>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</si>
  <si>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</si>
  <si>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</si>
  <si>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</si>
  <si>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</si>
  <si>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</si>
  <si>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</si>
  <si>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</si>
  <si>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</si>
  <si>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</si>
  <si>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</si>
  <si>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</si>
  <si>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</si>
  <si>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</si>
  <si>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</si>
  <si>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</si>
  <si>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</si>
  <si>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</si>
  <si>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</si>
  <si>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</si>
  <si>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</si>
  <si>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</si>
  <si>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</si>
  <si>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</si>
  <si>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</si>
  <si>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</si>
  <si>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</si>
  <si>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</si>
  <si>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</si>
  <si>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</si>
  <si>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</si>
  <si>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</si>
  <si>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</si>
  <si>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</si>
  <si>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</si>
  <si>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</si>
  <si>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</si>
  <si>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</si>
  <si>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</si>
  <si>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</si>
  <si>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</si>
  <si>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</si>
  <si>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</si>
  <si>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</si>
  <si>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</si>
  <si>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</si>
  <si>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</si>
  <si>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</si>
  <si>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</si>
  <si>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</si>
  <si>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</si>
  <si>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</si>
  <si>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</si>
  <si>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</si>
  <si>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</si>
  <si>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</si>
  <si>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</si>
  <si>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</si>
  <si>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</si>
  <si>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</si>
  <si>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</si>
  <si>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</si>
  <si>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</si>
  <si>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</si>
  <si>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</si>
  <si>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</si>
  <si>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</si>
  <si>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</si>
  <si>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</si>
  <si>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</si>
  <si>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</si>
  <si>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</si>
  <si>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</si>
  <si>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</si>
  <si>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</si>
  <si>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</si>
  <si>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</si>
  <si>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</si>
  <si>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</si>
  <si>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</si>
  <si>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</si>
  <si>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</si>
  <si>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</si>
  <si>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</si>
  <si>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</si>
  <si>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</si>
  <si>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</si>
  <si>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</si>
  <si>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</si>
  <si>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</si>
  <si>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</si>
  <si>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</si>
  <si>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</si>
  <si>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</si>
  <si>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</si>
  <si>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</si>
  <si>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</si>
  <si>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</si>
  <si>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</si>
  <si>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</si>
  <si>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</si>
  <si>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</si>
  <si>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</si>
  <si>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</si>
  <si>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</si>
  <si>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</si>
  <si>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</si>
  <si>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</si>
  <si>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</si>
  <si>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</si>
  <si>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</si>
  <si>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</si>
  <si>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</si>
  <si>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</si>
  <si>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</si>
  <si>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</si>
  <si>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</si>
  <si>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</si>
  <si>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</si>
  <si>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</si>
  <si>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</si>
  <si>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</si>
  <si>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</si>
  <si>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</si>
  <si>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</si>
  <si>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</si>
  <si>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</si>
  <si>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</si>
  <si>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</si>
  <si>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</si>
  <si>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</si>
  <si>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</si>
  <si>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</si>
  <si>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</si>
  <si>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</si>
  <si>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</si>
  <si>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</si>
  <si>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</si>
  <si>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</si>
  <si>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</si>
  <si>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</si>
  <si>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</si>
  <si>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</si>
  <si>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</si>
  <si>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</si>
  <si>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</si>
  <si>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</si>
  <si>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</si>
  <si>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</si>
  <si>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</si>
  <si>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</si>
  <si>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</si>
  <si>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</si>
  <si>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</si>
  <si>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</si>
  <si>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</si>
  <si>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</si>
  <si>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</si>
  <si>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</si>
  <si>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</si>
  <si>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</si>
  <si>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</si>
  <si>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</si>
  <si>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</si>
  <si>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</si>
  <si>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</si>
  <si>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</si>
  <si>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</si>
  <si>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</si>
  <si>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</si>
  <si>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</si>
  <si>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</si>
  <si>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</si>
  <si>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</si>
  <si>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</si>
  <si>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</si>
  <si>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</si>
  <si>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</si>
  <si>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</si>
  <si>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</si>
  <si>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</si>
  <si>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</si>
  <si>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</si>
  <si>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</si>
  <si>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</si>
  <si>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</si>
  <si>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</si>
  <si>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</si>
  <si>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</si>
  <si>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</si>
  <si>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</si>
  <si>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</si>
  <si>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</si>
  <si>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</si>
  <si>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</si>
  <si>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</si>
  <si>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</si>
  <si>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</si>
  <si>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</si>
  <si>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</si>
  <si>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</si>
  <si>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</si>
  <si>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</si>
  <si>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</si>
  <si>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</si>
  <si>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</si>
  <si>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</si>
  <si>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</si>
  <si>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</si>
  <si>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</si>
  <si>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</si>
  <si>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</si>
  <si>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</si>
  <si>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</si>
  <si>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</si>
  <si>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</si>
  <si>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</si>
  <si>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</si>
  <si>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</si>
  <si>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</si>
  <si>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</si>
  <si>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</si>
  <si>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</si>
  <si>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</si>
  <si>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</si>
  <si>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</si>
  <si>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</si>
  <si>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</si>
  <si>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</si>
  <si>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</si>
  <si>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</si>
  <si>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</si>
  <si>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</si>
  <si>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</si>
  <si>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</si>
  <si>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</si>
  <si>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</si>
  <si>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</si>
  <si>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</si>
  <si>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</si>
  <si>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</si>
  <si>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</si>
  <si>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</si>
  <si>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</si>
  <si>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</si>
  <si>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</si>
  <si>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</si>
  <si>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</si>
  <si>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</si>
  <si>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</si>
  <si>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</si>
  <si>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</si>
  <si>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</si>
  <si>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</si>
  <si>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</si>
  <si>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</si>
  <si>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</si>
  <si>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</si>
  <si>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</si>
  <si>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</si>
  <si>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</si>
  <si>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</si>
  <si>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</si>
  <si>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</si>
  <si>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</si>
  <si>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</si>
  <si>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</si>
  <si>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</si>
  <si>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</si>
  <si>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</si>
  <si>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</si>
  <si>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</si>
  <si>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</si>
  <si>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</si>
  <si>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</si>
  <si>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</si>
  <si>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</si>
  <si>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</si>
  <si>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</si>
  <si>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</si>
  <si>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</si>
  <si>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</si>
  <si>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</si>
  <si>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</si>
  <si>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</si>
  <si>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</si>
  <si>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</si>
  <si>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</si>
  <si>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</si>
  <si>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</si>
  <si>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</si>
  <si>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</si>
  <si>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</si>
  <si>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</si>
  <si>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</si>
  <si>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</si>
  <si>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</si>
  <si>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</si>
  <si>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</si>
  <si>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</si>
  <si>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</si>
  <si>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</si>
  <si>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</si>
  <si>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</si>
  <si>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</si>
  <si>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</si>
  <si>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</si>
  <si>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</si>
  <si>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</si>
  <si>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</si>
  <si>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</si>
  <si>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</si>
  <si>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</si>
  <si>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</si>
  <si>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</si>
  <si>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</si>
  <si>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</si>
  <si>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</si>
  <si>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</si>
  <si>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</si>
  <si>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</si>
  <si>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</si>
  <si>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</si>
  <si>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</si>
  <si>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</si>
  <si>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</si>
  <si>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</si>
  <si>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</si>
  <si>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</si>
  <si>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</si>
  <si>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</si>
  <si>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</si>
  <si>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</si>
  <si>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</si>
  <si>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</si>
  <si>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</si>
  <si>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</si>
  <si>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</si>
  <si>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</si>
  <si>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</si>
  <si>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</si>
  <si>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</si>
  <si>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</si>
  <si>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</si>
  <si>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</si>
  <si>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</si>
  <si>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</si>
  <si>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</si>
  <si>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</si>
  <si>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</si>
  <si>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</si>
  <si>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</si>
  <si>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</si>
  <si>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</si>
  <si>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</si>
  <si>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</si>
  <si>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</si>
  <si>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</si>
  <si>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</si>
  <si>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</si>
  <si>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</si>
  <si>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</si>
  <si>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</si>
  <si>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</si>
  <si>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</si>
  <si>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</si>
  <si>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</si>
  <si>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</si>
  <si>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</si>
  <si>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</si>
  <si>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</si>
  <si>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</si>
  <si>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</si>
  <si>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</si>
  <si>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</si>
  <si>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</si>
  <si>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</si>
  <si>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</si>
  <si>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</si>
  <si>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</si>
  <si>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</si>
  <si>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</si>
  <si>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</si>
  <si>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</si>
  <si>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</si>
  <si>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</si>
  <si>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</si>
  <si>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</si>
  <si>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</si>
  <si>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</si>
  <si>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</si>
  <si>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</si>
  <si>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</si>
  <si>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</si>
  <si>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</si>
  <si>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</si>
  <si>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</si>
  <si>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</si>
  <si>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</si>
  <si>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</si>
  <si>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</si>
  <si>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</si>
  <si>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</si>
  <si>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</si>
  <si>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</si>
  <si>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</si>
  <si>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</si>
  <si>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</si>
  <si>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</si>
  <si>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</si>
  <si>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</si>
  <si>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</si>
  <si>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</si>
  <si>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</si>
  <si>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</si>
  <si>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</si>
  <si>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</si>
  <si>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</si>
  <si>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</si>
  <si>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</si>
  <si>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</si>
  <si>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</si>
  <si>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</si>
  <si>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</si>
  <si>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</si>
  <si>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</si>
  <si>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</si>
  <si>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</si>
  <si>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</si>
  <si>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</si>
  <si>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</si>
  <si>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</si>
  <si>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</si>
  <si>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</si>
  <si>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</si>
  <si>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</si>
  <si>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</si>
  <si>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</si>
  <si>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</si>
  <si>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</si>
  <si>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</si>
  <si>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</si>
  <si>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</si>
  <si>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</si>
  <si>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</si>
  <si>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</si>
  <si>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</si>
  <si>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</si>
  <si>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</si>
  <si>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</si>
  <si>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</si>
  <si>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</si>
  <si>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</si>
  <si>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</si>
  <si>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</si>
  <si>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</si>
  <si>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</si>
  <si>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</si>
  <si>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</si>
  <si>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</si>
  <si>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</si>
  <si>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</si>
  <si>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</si>
  <si>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</si>
  <si>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</si>
  <si>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</si>
  <si>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</si>
  <si>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</si>
  <si>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</si>
  <si>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</si>
  <si>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</si>
  <si>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</si>
  <si>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</si>
  <si>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</si>
  <si>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</si>
  <si>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</si>
  <si>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</si>
  <si>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</si>
  <si>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</si>
  <si>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</si>
  <si>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</si>
  <si>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</si>
  <si>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</si>
  <si>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</si>
  <si>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</si>
  <si>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</si>
  <si>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</si>
  <si>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</si>
  <si>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</si>
  <si>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</si>
  <si>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</si>
  <si>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</si>
  <si>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</si>
  <si>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</si>
  <si>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</si>
  <si>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</si>
  <si>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</si>
  <si>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</si>
  <si>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</si>
  <si>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</si>
  <si>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</si>
  <si>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</si>
  <si>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</si>
  <si>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</si>
  <si>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</si>
  <si>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</si>
  <si>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</si>
  <si>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</si>
  <si>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</si>
  <si>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</si>
  <si>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</si>
  <si>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</si>
  <si>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</si>
  <si>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</si>
  <si>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</si>
  <si>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</si>
  <si>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</si>
  <si>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</si>
  <si>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</si>
  <si>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</si>
  <si>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</si>
  <si>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</si>
  <si>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</si>
  <si>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</si>
  <si>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</si>
  <si>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</si>
  <si>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</si>
  <si>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</si>
  <si>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</si>
  <si>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</si>
  <si>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</si>
  <si>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</si>
  <si>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</si>
  <si>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</si>
  <si>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</si>
  <si>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</si>
  <si>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</si>
  <si>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</si>
  <si>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</si>
  <si>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</si>
  <si>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</si>
  <si>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</si>
  <si>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</si>
  <si>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</si>
  <si>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</si>
  <si>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</si>
  <si>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</si>
  <si>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</si>
  <si>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</si>
  <si>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</si>
  <si>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</si>
  <si>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</si>
  <si>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</si>
  <si>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</si>
  <si>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</si>
  <si>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</si>
  <si>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</si>
  <si>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</si>
  <si>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</si>
  <si>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</si>
  <si>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</si>
  <si>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</si>
  <si>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</si>
  <si>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</si>
  <si>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</si>
  <si>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</si>
  <si>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</si>
  <si>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</si>
  <si>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</si>
  <si>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</si>
  <si>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</si>
  <si>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</si>
  <si>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</si>
  <si>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</si>
  <si>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</si>
  <si>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</si>
  <si>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</si>
  <si>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</si>
  <si>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</si>
  <si>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</si>
  <si>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</si>
  <si>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</si>
  <si>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</si>
  <si>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</si>
  <si>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</si>
  <si>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</si>
  <si>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</si>
  <si>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</si>
  <si>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</si>
  <si>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</si>
  <si>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</si>
  <si>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</si>
  <si>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</si>
  <si>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</si>
  <si>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</si>
  <si>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</si>
  <si>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</si>
  <si>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</si>
  <si>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</si>
  <si>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</si>
  <si>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</si>
  <si>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</si>
  <si>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</si>
  <si>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</si>
  <si>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</si>
  <si>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</si>
  <si>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</si>
  <si>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</si>
  <si>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</si>
  <si>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</si>
  <si>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</si>
  <si>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</si>
  <si>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</si>
  <si>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</si>
  <si>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</si>
  <si>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</si>
  <si>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</si>
  <si>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</si>
  <si>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</si>
  <si>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</si>
  <si>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</si>
  <si>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</si>
  <si>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</si>
  <si>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</si>
  <si>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</si>
  <si>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</si>
  <si>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</si>
  <si>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</si>
  <si>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</si>
  <si>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</si>
  <si>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</si>
  <si>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</si>
  <si>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</si>
  <si>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</si>
  <si>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</si>
  <si>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</si>
  <si>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</si>
  <si>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</si>
  <si>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</si>
  <si>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</si>
  <si>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</si>
  <si>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</si>
  <si>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</si>
  <si>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</si>
  <si>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</si>
  <si>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</si>
  <si>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</si>
  <si>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</si>
  <si>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</si>
  <si>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</si>
  <si>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</si>
  <si>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</si>
  <si>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</si>
  <si>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</si>
  <si>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</si>
  <si>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</si>
  <si>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</si>
  <si>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</si>
  <si>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</si>
  <si>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</si>
  <si>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</si>
  <si>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</si>
  <si>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</si>
  <si>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</si>
  <si>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</si>
  <si>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</si>
  <si>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</si>
  <si>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</si>
  <si>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</si>
  <si>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</si>
  <si>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</si>
  <si>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</si>
  <si>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</si>
  <si>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</si>
  <si>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</si>
  <si>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</si>
  <si>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</si>
  <si>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</si>
  <si>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</si>
  <si>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</si>
  <si>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</si>
  <si>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</si>
  <si>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</si>
  <si>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</si>
  <si>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</si>
  <si>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</si>
  <si>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</si>
  <si>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</si>
  <si>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</si>
  <si>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</si>
  <si>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</si>
  <si>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</si>
  <si>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</si>
  <si>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</si>
  <si>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</si>
  <si>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</si>
  <si>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</si>
  <si>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</si>
  <si>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</si>
  <si>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</si>
  <si>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</si>
  <si>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</si>
  <si>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</si>
  <si>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</si>
  <si>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</si>
  <si>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</si>
  <si>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</si>
  <si>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</si>
  <si>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</si>
  <si>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</si>
  <si>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</si>
  <si>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</si>
  <si>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</si>
  <si>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</si>
  <si>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</si>
  <si>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</si>
  <si>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</si>
  <si>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</si>
  <si>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</si>
  <si>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</si>
  <si>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</si>
  <si>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</si>
  <si>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</si>
  <si>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</si>
  <si>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</si>
  <si>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</si>
  <si>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</si>
  <si>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</si>
  <si>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</si>
  <si>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</si>
  <si>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</si>
  <si>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</si>
  <si>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</si>
  <si>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</si>
  <si>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</si>
  <si>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</si>
  <si>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</si>
  <si>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</si>
  <si>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</si>
  <si>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</si>
  <si>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</si>
  <si>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</si>
  <si>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</si>
  <si>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</si>
  <si>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</si>
  <si>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</si>
  <si>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</si>
  <si>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</si>
  <si>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</si>
  <si>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</si>
  <si>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</si>
  <si>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</si>
  <si>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</si>
  <si>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</si>
  <si>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</si>
  <si>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</si>
  <si>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</si>
  <si>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</si>
  <si>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</si>
  <si>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</si>
  <si>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</si>
  <si>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</si>
  <si>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</si>
  <si>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</si>
  <si>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</si>
  <si>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</si>
  <si>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</si>
  <si>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</si>
  <si>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</si>
  <si>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</si>
  <si>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</si>
  <si>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</si>
  <si>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</si>
  <si>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</si>
  <si>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</si>
  <si>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</si>
  <si>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</si>
  <si>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</si>
  <si>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</si>
  <si>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</si>
  <si>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</si>
  <si>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</si>
  <si>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</si>
  <si>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</si>
  <si>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</si>
  <si>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</si>
  <si>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</si>
  <si>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</si>
  <si>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</si>
  <si>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</si>
  <si>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</si>
  <si>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</si>
  <si>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</si>
  <si>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</si>
  <si>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</si>
  <si>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</si>
  <si>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</si>
  <si>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</si>
  <si>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</si>
  <si>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</si>
  <si>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</si>
  <si>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</si>
  <si>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</si>
  <si>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</si>
  <si>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</si>
  <si>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</si>
  <si>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</si>
  <si>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</si>
  <si>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</si>
  <si>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</si>
  <si>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</si>
  <si>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</si>
  <si>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</si>
  <si>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</si>
  <si>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</si>
  <si>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</si>
  <si>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</si>
  <si>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</si>
  <si>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</si>
  <si>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</si>
  <si>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</si>
  <si>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</si>
  <si>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</si>
  <si>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</si>
  <si>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</si>
  <si>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</si>
  <si>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</si>
  <si>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</si>
  <si>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</si>
  <si>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</si>
  <si>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</si>
  <si>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</si>
  <si>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</si>
  <si>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</si>
  <si>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</si>
  <si>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</si>
  <si>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</si>
  <si>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</si>
  <si>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</si>
  <si>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</si>
  <si>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</si>
  <si>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</si>
  <si>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</si>
  <si>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</si>
  <si>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</si>
  <si>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</si>
  <si>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</si>
  <si>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</si>
  <si>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</si>
  <si>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</si>
  <si>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</si>
  <si>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</si>
  <si>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</si>
  <si>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</si>
  <si>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</si>
  <si>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</si>
  <si>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</si>
  <si>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</si>
  <si>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</si>
  <si>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</si>
  <si>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</si>
  <si>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</si>
  <si>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</si>
  <si>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</si>
  <si>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</si>
  <si>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</si>
  <si>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</si>
  <si>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</si>
  <si>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</si>
  <si>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</si>
  <si>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</si>
  <si>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</si>
  <si>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</si>
  <si>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</si>
  <si>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</si>
  <si>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</si>
  <si>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</si>
  <si>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</si>
  <si>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</si>
  <si>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</si>
  <si>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</si>
  <si>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</si>
  <si>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</si>
  <si>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</si>
  <si>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</si>
  <si>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</si>
  <si>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</si>
  <si>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</si>
  <si>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</si>
  <si>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</si>
  <si>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</si>
  <si>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</si>
  <si>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</si>
  <si>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</si>
  <si>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</si>
  <si>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</si>
  <si>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</si>
  <si>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</si>
  <si>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</si>
  <si>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</si>
  <si>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</si>
  <si>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</si>
  <si>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</si>
  <si>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</si>
  <si>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</si>
  <si>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</si>
  <si>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</si>
  <si>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</si>
  <si>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</si>
  <si>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</si>
  <si>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</si>
  <si>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</si>
  <si>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</si>
  <si>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</si>
  <si>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</si>
  <si>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</si>
  <si>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</si>
  <si>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</si>
  <si>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</si>
  <si>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</si>
  <si>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</si>
  <si>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</si>
  <si>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</si>
  <si>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</si>
  <si>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</si>
  <si>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</si>
  <si>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</si>
  <si>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</si>
  <si>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</si>
  <si>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</si>
  <si>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</si>
  <si>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</si>
  <si>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</si>
  <si>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</si>
  <si>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財部記念病院</t>
    <phoneticPr fontId="3"/>
  </si>
  <si>
    <t>〒899-4101 曽於市財部町南俣３６１９－１</t>
    <phoneticPr fontId="3"/>
  </si>
  <si>
    <t>〇</t>
  </si>
  <si>
    <t>医療法人</t>
  </si>
  <si>
    <t>複数の診療科で活用</t>
  </si>
  <si>
    <t>内科</t>
  </si>
  <si>
    <t>脳神経外科</t>
  </si>
  <si>
    <t>リハビリテーション科</t>
  </si>
  <si>
    <t>ＤＰＣ病院ではない</t>
  </si>
  <si>
    <t>-</t>
    <phoneticPr fontId="3"/>
  </si>
  <si>
    <t>１病棟</t>
  </si>
  <si>
    <t>慢性期機能</t>
  </si>
  <si>
    <t>未突合</t>
  </si>
  <si>
    <t>2019年10月</t>
  </si>
  <si>
    <t>未突合</t>
    <phoneticPr fontId="10"/>
  </si>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</sst>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1040</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t="s">
        <v>1040</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t="s">
        <v>1040</v>
      </c>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t="s">
        <v>1040</v>
      </c>
    </row>
    <row r="52" spans="1:13" s="21" customFormat="1" ht="34.5" customHeight="1">
      <c r="A52" s="278" t="s">
        <v>985</v>
      </c>
      <c r="B52" s="17"/>
      <c r="C52" s="19"/>
      <c r="D52" s="19"/>
      <c r="E52" s="19"/>
      <c r="F52" s="19"/>
      <c r="G52" s="19"/>
      <c r="H52" s="20"/>
      <c r="I52" s="309" t="s">
        <v>552</v>
      </c>
      <c r="J52" s="309"/>
      <c r="K52" s="309"/>
      <c r="L52" s="29" t="s">
        <v>1040</v>
      </c>
      <c r="M52" s="29"/>
    </row>
    <row r="53" spans="1:13" s="21" customFormat="1" ht="34.5" customHeight="1">
      <c r="A53" s="278" t="s">
        <v>985</v>
      </c>
      <c r="B53" s="17"/>
      <c r="C53" s="19"/>
      <c r="D53" s="19"/>
      <c r="E53" s="19"/>
      <c r="F53" s="19"/>
      <c r="G53" s="19"/>
      <c r="H53" s="20"/>
      <c r="I53" s="309" t="s">
        <v>986</v>
      </c>
      <c r="J53" s="309"/>
      <c r="K53" s="309"/>
      <c r="L53" s="29" t="s">
        <v>533</v>
      </c>
      <c r="M53" s="29" t="s">
        <v>1051</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95</v>
      </c>
      <c r="K103" s="237" t="str">
        <f t="shared" si="1"/>
        <v/>
      </c>
      <c r="L103" s="258">
        <v>52</v>
      </c>
      <c r="M103" s="258">
        <v>43</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52</v>
      </c>
      <c r="M104" s="258">
        <v>0</v>
      </c>
    </row>
    <row r="105" spans="1:22" s="83" customFormat="1" ht="34.5" customHeight="1">
      <c r="A105" s="244" t="s">
        <v>615</v>
      </c>
      <c r="B105" s="84"/>
      <c r="C105" s="396"/>
      <c r="D105" s="397"/>
      <c r="E105" s="428"/>
      <c r="F105" s="410"/>
      <c r="G105" s="320" t="s">
        <v>48</v>
      </c>
      <c r="H105" s="322"/>
      <c r="I105" s="420"/>
      <c r="J105" s="256">
        <f t="shared" si="0"/>
        <v>43</v>
      </c>
      <c r="K105" s="237" t="str">
        <f t="shared" si="1"/>
        <v/>
      </c>
      <c r="L105" s="258">
        <v>0</v>
      </c>
      <c r="M105" s="258">
        <v>43</v>
      </c>
    </row>
    <row r="106" spans="1:22" s="83" customFormat="1" ht="34.5" customHeight="1">
      <c r="A106" s="244" t="s">
        <v>613</v>
      </c>
      <c r="B106" s="84"/>
      <c r="C106" s="396"/>
      <c r="D106" s="397"/>
      <c r="E106" s="334" t="s">
        <v>45</v>
      </c>
      <c r="F106" s="335"/>
      <c r="G106" s="335"/>
      <c r="H106" s="336"/>
      <c r="I106" s="420"/>
      <c r="J106" s="256">
        <f t="shared" si="0"/>
        <v>87</v>
      </c>
      <c r="K106" s="237" t="str">
        <f t="shared" si="1"/>
        <v/>
      </c>
      <c r="L106" s="258">
        <v>52</v>
      </c>
      <c r="M106" s="258">
        <v>35</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52</v>
      </c>
      <c r="M107" s="258">
        <v>0</v>
      </c>
    </row>
    <row r="108" spans="1:22" s="83" customFormat="1" ht="34.5" customHeight="1">
      <c r="A108" s="244" t="s">
        <v>615</v>
      </c>
      <c r="B108" s="84"/>
      <c r="C108" s="396"/>
      <c r="D108" s="397"/>
      <c r="E108" s="409"/>
      <c r="F108" s="410"/>
      <c r="G108" s="320" t="s">
        <v>48</v>
      </c>
      <c r="H108" s="322"/>
      <c r="I108" s="420"/>
      <c r="J108" s="256">
        <f t="shared" si="0"/>
        <v>35</v>
      </c>
      <c r="K108" s="237" t="str">
        <f t="shared" si="1"/>
        <v/>
      </c>
      <c r="L108" s="258">
        <v>0</v>
      </c>
      <c r="M108" s="258">
        <v>35</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52</v>
      </c>
      <c r="M109" s="258">
        <v>43</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52</v>
      </c>
      <c r="M110" s="258">
        <v>0</v>
      </c>
    </row>
    <row r="111" spans="1:22" s="83" customFormat="1" ht="34.5" customHeight="1">
      <c r="A111" s="244" t="s">
        <v>615</v>
      </c>
      <c r="B111" s="84"/>
      <c r="C111" s="377"/>
      <c r="D111" s="379"/>
      <c r="E111" s="411"/>
      <c r="F111" s="412"/>
      <c r="G111" s="317" t="s">
        <v>48</v>
      </c>
      <c r="H111" s="319"/>
      <c r="I111" s="420"/>
      <c r="J111" s="256">
        <f t="shared" si="0"/>
        <v>43</v>
      </c>
      <c r="K111" s="237" t="str">
        <f t="shared" si="1"/>
        <v/>
      </c>
      <c r="L111" s="258">
        <v>0</v>
      </c>
      <c r="M111" s="258">
        <v>43</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1044</v>
      </c>
    </row>
    <row r="122" spans="1:22" s="83" customFormat="1" ht="40.5" customHeight="1">
      <c r="A122" s="244" t="s">
        <v>619</v>
      </c>
      <c r="B122" s="1"/>
      <c r="C122" s="295"/>
      <c r="D122" s="297"/>
      <c r="E122" s="396"/>
      <c r="F122" s="418"/>
      <c r="G122" s="418"/>
      <c r="H122" s="397"/>
      <c r="I122" s="354"/>
      <c r="J122" s="101"/>
      <c r="K122" s="102"/>
      <c r="L122" s="98" t="s">
        <v>1044</v>
      </c>
      <c r="M122" s="98" t="s">
        <v>1045</v>
      </c>
    </row>
    <row r="123" spans="1:22" s="83" customFormat="1" ht="40.5" customHeight="1">
      <c r="A123" s="244" t="s">
        <v>620</v>
      </c>
      <c r="B123" s="1"/>
      <c r="C123" s="289"/>
      <c r="D123" s="290"/>
      <c r="E123" s="377"/>
      <c r="F123" s="378"/>
      <c r="G123" s="378"/>
      <c r="H123" s="379"/>
      <c r="I123" s="341"/>
      <c r="J123" s="105"/>
      <c r="K123" s="106"/>
      <c r="L123" s="98" t="s">
        <v>1045</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52</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c r="M137" s="82">
        <v>35</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1052</v>
      </c>
    </row>
    <row r="158" spans="1:13" s="118" customFormat="1" ht="34.5" customHeight="1">
      <c r="A158" s="246" t="s">
        <v>661</v>
      </c>
      <c r="B158" s="115"/>
      <c r="C158" s="317" t="s">
        <v>567</v>
      </c>
      <c r="D158" s="318"/>
      <c r="E158" s="318"/>
      <c r="F158" s="318"/>
      <c r="G158" s="318"/>
      <c r="H158" s="319"/>
      <c r="I158" s="413"/>
      <c r="J158" s="263">
        <f t="shared" si="2"/>
        <v>51</v>
      </c>
      <c r="K158" s="264" t="str">
        <f t="shared" si="3"/>
        <v/>
      </c>
      <c r="L158" s="117">
        <v>51</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5</v>
      </c>
      <c r="M269" s="147">
        <v>7</v>
      </c>
    </row>
    <row r="270" spans="1:22" s="83" customFormat="1" ht="34.5" customHeight="1">
      <c r="A270" s="249" t="s">
        <v>725</v>
      </c>
      <c r="B270" s="120"/>
      <c r="C270" s="371"/>
      <c r="D270" s="371"/>
      <c r="E270" s="371"/>
      <c r="F270" s="371"/>
      <c r="G270" s="371" t="s">
        <v>148</v>
      </c>
      <c r="H270" s="371"/>
      <c r="I270" s="404"/>
      <c r="J270" s="266">
        <f t="shared" si="9"/>
        <v>3.0999999999999996</v>
      </c>
      <c r="K270" s="81" t="str">
        <f t="shared" si="8"/>
        <v/>
      </c>
      <c r="L270" s="148">
        <v>0.7</v>
      </c>
      <c r="M270" s="148">
        <v>2.4</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8</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5</v>
      </c>
      <c r="M273" s="147">
        <v>7</v>
      </c>
    </row>
    <row r="274" spans="1:13" s="83" customFormat="1" ht="34.5" customHeight="1">
      <c r="A274" s="249" t="s">
        <v>727</v>
      </c>
      <c r="B274" s="120"/>
      <c r="C274" s="372"/>
      <c r="D274" s="372"/>
      <c r="E274" s="372"/>
      <c r="F274" s="372"/>
      <c r="G274" s="371" t="s">
        <v>148</v>
      </c>
      <c r="H274" s="371"/>
      <c r="I274" s="404"/>
      <c r="J274" s="266">
        <f t="shared" si="9"/>
        <v>6.6</v>
      </c>
      <c r="K274" s="81" t="str">
        <f t="shared" si="8"/>
        <v/>
      </c>
      <c r="L274" s="148">
        <v>5</v>
      </c>
      <c r="M274" s="148">
        <v>1.6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195</v>
      </c>
      <c r="K392" s="81" t="str">
        <f t="shared" ref="K392:K397" si="12">IF(OR(COUNTIF(L392:M392,"未確認")&gt;0,COUNTIF(L392:M392,"~*")&gt;0),"※","")</f>
        <v/>
      </c>
      <c r="L392" s="147">
        <v>179</v>
      </c>
      <c r="M392" s="147">
        <v>16</v>
      </c>
    </row>
    <row r="393" spans="1:22" s="83" customFormat="1" ht="34.5" customHeight="1">
      <c r="A393" s="249" t="s">
        <v>773</v>
      </c>
      <c r="B393" s="84"/>
      <c r="C393" s="370"/>
      <c r="D393" s="380"/>
      <c r="E393" s="320" t="s">
        <v>224</v>
      </c>
      <c r="F393" s="321"/>
      <c r="G393" s="321"/>
      <c r="H393" s="322"/>
      <c r="I393" s="343"/>
      <c r="J393" s="140">
        <f t="shared" si="11"/>
        <v>191</v>
      </c>
      <c r="K393" s="81" t="str">
        <f t="shared" si="12"/>
        <v/>
      </c>
      <c r="L393" s="147">
        <v>175</v>
      </c>
      <c r="M393" s="147">
        <v>16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4</v>
      </c>
      <c r="M395" s="147">
        <v>0</v>
      </c>
    </row>
    <row r="396" spans="1:22" s="83" customFormat="1" ht="34.5" customHeight="1">
      <c r="A396" s="250" t="s">
        <v>776</v>
      </c>
      <c r="B396" s="1"/>
      <c r="C396" s="370"/>
      <c r="D396" s="320" t="s">
        <v>227</v>
      </c>
      <c r="E396" s="321"/>
      <c r="F396" s="321"/>
      <c r="G396" s="321"/>
      <c r="H396" s="322"/>
      <c r="I396" s="343"/>
      <c r="J396" s="140">
        <f t="shared" si="11"/>
        <v>27573</v>
      </c>
      <c r="K396" s="81" t="str">
        <f t="shared" si="12"/>
        <v/>
      </c>
      <c r="L396" s="147">
        <v>14876</v>
      </c>
      <c r="M396" s="147">
        <v>12697</v>
      </c>
    </row>
    <row r="397" spans="1:22" s="83" customFormat="1" ht="34.5" customHeight="1">
      <c r="A397" s="250" t="s">
        <v>777</v>
      </c>
      <c r="B397" s="119"/>
      <c r="C397" s="370"/>
      <c r="D397" s="320" t="s">
        <v>228</v>
      </c>
      <c r="E397" s="321"/>
      <c r="F397" s="321"/>
      <c r="G397" s="321"/>
      <c r="H397" s="322"/>
      <c r="I397" s="344"/>
      <c r="J397" s="140">
        <f t="shared" si="11"/>
        <v>191</v>
      </c>
      <c r="K397" s="81" t="str">
        <f t="shared" si="12"/>
        <v/>
      </c>
      <c r="L397" s="147">
        <v>175</v>
      </c>
      <c r="M397" s="147">
        <v>16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195</v>
      </c>
      <c r="K405" s="81" t="str">
        <f t="shared" ref="K405:K422" si="14">IF(OR(COUNTIF(L405:M405,"未確認")&gt;0,COUNTIF(L405:M405,"~*")&gt;0),"※","")</f>
        <v/>
      </c>
      <c r="L405" s="147">
        <v>179</v>
      </c>
      <c r="M405" s="147">
        <v>16</v>
      </c>
    </row>
    <row r="406" spans="1:22" s="83" customFormat="1" ht="34.5" customHeight="1">
      <c r="A406" s="251" t="s">
        <v>779</v>
      </c>
      <c r="B406" s="119"/>
      <c r="C406" s="369"/>
      <c r="D406" s="375" t="s">
        <v>233</v>
      </c>
      <c r="E406" s="377" t="s">
        <v>234</v>
      </c>
      <c r="F406" s="378"/>
      <c r="G406" s="378"/>
      <c r="H406" s="379"/>
      <c r="I406" s="361"/>
      <c r="J406" s="140">
        <f t="shared" si="13"/>
        <v>16</v>
      </c>
      <c r="K406" s="81" t="str">
        <f t="shared" si="14"/>
        <v/>
      </c>
      <c r="L406" s="147">
        <v>0</v>
      </c>
      <c r="M406" s="147">
        <v>16</v>
      </c>
    </row>
    <row r="407" spans="1:22" s="83" customFormat="1" ht="34.5" customHeight="1">
      <c r="A407" s="251" t="s">
        <v>780</v>
      </c>
      <c r="B407" s="119"/>
      <c r="C407" s="369"/>
      <c r="D407" s="369"/>
      <c r="E407" s="320" t="s">
        <v>235</v>
      </c>
      <c r="F407" s="321"/>
      <c r="G407" s="321"/>
      <c r="H407" s="322"/>
      <c r="I407" s="361"/>
      <c r="J407" s="140">
        <f t="shared" si="13"/>
        <v>84</v>
      </c>
      <c r="K407" s="81" t="str">
        <f t="shared" si="14"/>
        <v/>
      </c>
      <c r="L407" s="147">
        <v>84</v>
      </c>
      <c r="M407" s="147">
        <v>0</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50</v>
      </c>
      <c r="M408" s="147">
        <v>0</v>
      </c>
    </row>
    <row r="409" spans="1:22" s="83" customFormat="1" ht="34.5" customHeight="1">
      <c r="A409" s="251" t="s">
        <v>782</v>
      </c>
      <c r="B409" s="119"/>
      <c r="C409" s="369"/>
      <c r="D409" s="369"/>
      <c r="E409" s="317" t="s">
        <v>990</v>
      </c>
      <c r="F409" s="318"/>
      <c r="G409" s="318"/>
      <c r="H409" s="319"/>
      <c r="I409" s="361"/>
      <c r="J409" s="140">
        <f t="shared" si="13"/>
        <v>45</v>
      </c>
      <c r="K409" s="81" t="str">
        <f t="shared" si="14"/>
        <v/>
      </c>
      <c r="L409" s="147">
        <v>45</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191</v>
      </c>
      <c r="K413" s="81" t="str">
        <f t="shared" si="14"/>
        <v/>
      </c>
      <c r="L413" s="147">
        <v>175</v>
      </c>
      <c r="M413" s="147">
        <v>16</v>
      </c>
    </row>
    <row r="414" spans="1:22" s="83" customFormat="1" ht="34.5" customHeight="1">
      <c r="A414" s="251" t="s">
        <v>787</v>
      </c>
      <c r="B414" s="119"/>
      <c r="C414" s="369"/>
      <c r="D414" s="375" t="s">
        <v>240</v>
      </c>
      <c r="E414" s="377" t="s">
        <v>241</v>
      </c>
      <c r="F414" s="378"/>
      <c r="G414" s="378"/>
      <c r="H414" s="379"/>
      <c r="I414" s="361"/>
      <c r="J414" s="140">
        <f t="shared" si="13"/>
        <v>16</v>
      </c>
      <c r="K414" s="81" t="str">
        <f t="shared" si="14"/>
        <v/>
      </c>
      <c r="L414" s="147">
        <v>16</v>
      </c>
      <c r="M414" s="147">
        <v>0</v>
      </c>
    </row>
    <row r="415" spans="1:22" s="83" customFormat="1" ht="34.5" customHeight="1">
      <c r="A415" s="251" t="s">
        <v>788</v>
      </c>
      <c r="B415" s="119"/>
      <c r="C415" s="369"/>
      <c r="D415" s="369"/>
      <c r="E415" s="320" t="s">
        <v>242</v>
      </c>
      <c r="F415" s="321"/>
      <c r="G415" s="321"/>
      <c r="H415" s="322"/>
      <c r="I415" s="361"/>
      <c r="J415" s="140">
        <f t="shared" si="13"/>
        <v>62</v>
      </c>
      <c r="K415" s="81" t="str">
        <f t="shared" si="14"/>
        <v/>
      </c>
      <c r="L415" s="147">
        <v>62</v>
      </c>
      <c r="M415" s="147">
        <v>0</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17</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19</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26</v>
      </c>
      <c r="M420" s="147">
        <v>0</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35</v>
      </c>
      <c r="M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175</v>
      </c>
      <c r="K430" s="193" t="str">
        <f>IF(OR(COUNTIF(L430:M430,"未確認")&gt;0,COUNTIF(L430:M430,"~*")&gt;0),"※","")</f>
        <v/>
      </c>
      <c r="L430" s="147">
        <v>159</v>
      </c>
      <c r="M430" s="147">
        <v>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45</v>
      </c>
      <c r="K431" s="193" t="str">
        <f>IF(OR(COUNTIF(L431:M431,"未確認")&gt;0,COUNTIF(L431:M431,"~*")&gt;0),"※","")</f>
        <v/>
      </c>
      <c r="L431" s="147">
        <v>45</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51</v>
      </c>
      <c r="K433" s="193" t="str">
        <f>IF(OR(COUNTIF(L433:M433,"未確認")&gt;0,COUNTIF(L433:M433,"~*")&gt;0),"※","")</f>
        <v/>
      </c>
      <c r="L433" s="147">
        <v>35</v>
      </c>
      <c r="M433" s="147">
        <v>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79</v>
      </c>
      <c r="K434" s="193" t="str">
        <f>IF(OR(COUNTIF(L434:M434,"未確認")&gt;0,COUNTIF(L434:M434,"~*")&gt;0),"※","")</f>
        <v/>
      </c>
      <c r="L434" s="147">
        <v>79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391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26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30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18</v>
      </c>
      <c r="K618" s="201" t="str">
        <f t="shared" si="29"/>
        <v>※</v>
      </c>
      <c r="L618" s="117">
        <v>18</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1052</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24</v>
      </c>
      <c r="K646" s="201" t="str">
        <f t="shared" ref="K646:K660" si="33">IF(OR(COUNTIF(L646:M646,"未確認")&gt;0,COUNTIF(L646:M646,"*")&gt;0),"※","")</f>
        <v>※</v>
      </c>
      <c r="L646" s="117">
        <v>24</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1052</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t="str">
        <f>IF(SUM(L683:M683)=0,IF(COUNTIF(L683:M683,"未確認")&gt;0,"未確認",IF(COUNTIF(L683:M683,"~*")&gt;0,"*",SUM(L683:M683))),SUM(L683:M683))</f>
        <v>*</v>
      </c>
      <c r="K683" s="201" t="str">
        <f>IF(OR(COUNTIF(L683:M683,"未確認")&gt;0,COUNTIF(L683:M683,"*")&gt;0),"※","")</f>
        <v>※</v>
      </c>
      <c r="L683" s="117" t="s">
        <v>541</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50D3AC-6C70-4DBC-9BDD-0D666DD3BD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2019-12-23T02:30:33Z</dcterms:modified>
</cp:coreProperties>
</file>