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E2A861D-362C-41E2-8CE6-FFA58E6DBF1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<sst xmlns="http://schemas.openxmlformats.org/spreadsheetml/2006/main" count="3089" uniqueCount="1050">
  <si>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</si>
  <si>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</si>
  <si>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</si>
  <si>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</si>
  <si>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</si>
  <si>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</si>
  <si>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</si>
  <si>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</si>
  <si>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</si>
  <si>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</si>
  <si>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</si>
  <si>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</si>
  <si>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</si>
  <si>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</si>
  <si>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</si>
  <si>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</si>
  <si>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</si>
  <si>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</si>
  <si>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</si>
  <si>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</si>
  <si>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</si>
  <si>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</si>
  <si>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</si>
  <si>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</si>
  <si>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</si>
  <si>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</si>
  <si>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</si>
  <si>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</si>
  <si>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</si>
  <si>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</si>
  <si>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</si>
  <si>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</si>
  <si>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</si>
  <si>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</si>
  <si>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</si>
  <si>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</si>
  <si>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</si>
  <si>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</si>
  <si>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</si>
  <si>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</si>
  <si>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</si>
  <si>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</si>
  <si>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</si>
  <si>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</si>
  <si>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</si>
  <si>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</si>
  <si>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</si>
  <si>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</si>
  <si>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</si>
  <si>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</si>
  <si>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</si>
  <si>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</si>
  <si>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</si>
  <si>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</si>
  <si>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</si>
  <si>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</si>
  <si>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</si>
  <si>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</si>
  <si>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</si>
  <si>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</si>
  <si>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</si>
  <si>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</si>
  <si>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</si>
  <si>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</si>
  <si>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</si>
  <si>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</si>
  <si>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</si>
  <si>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</si>
  <si>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</si>
  <si>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</si>
  <si>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</si>
  <si>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</si>
  <si>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</si>
  <si>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</si>
  <si>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</si>
  <si>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</si>
  <si>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</si>
  <si>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</si>
  <si>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</si>
  <si>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</si>
  <si>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</si>
  <si>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</si>
  <si>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</si>
  <si>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</si>
  <si>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</si>
  <si>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</si>
  <si>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</si>
  <si>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</si>
  <si>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</si>
  <si>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</si>
  <si>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</si>
  <si>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</si>
  <si>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</si>
  <si>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</si>
  <si>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</si>
  <si>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</si>
  <si>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</si>
  <si>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</si>
  <si>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</si>
  <si>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</si>
  <si>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</si>
  <si>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</si>
  <si>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</si>
  <si>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</si>
  <si>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</si>
  <si>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</si>
  <si>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</si>
  <si>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</si>
  <si>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</si>
  <si>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</si>
  <si>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</si>
  <si>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</si>
  <si>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</si>
  <si>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</si>
  <si>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</si>
  <si>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</si>
  <si>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</si>
  <si>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</si>
  <si>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</si>
  <si>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</si>
  <si>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</si>
  <si>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</si>
  <si>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</si>
  <si>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</si>
  <si>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</si>
  <si>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</si>
  <si>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</si>
  <si>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</si>
  <si>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</si>
  <si>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</si>
  <si>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</si>
  <si>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</si>
  <si>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</si>
  <si>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</si>
  <si>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</si>
  <si>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</si>
  <si>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</si>
  <si>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</si>
  <si>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</si>
  <si>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</si>
  <si>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</si>
  <si>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</si>
  <si>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</si>
  <si>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</si>
  <si>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</si>
  <si>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</si>
  <si>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</si>
  <si>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</si>
  <si>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</si>
  <si>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</si>
  <si>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</si>
  <si>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</si>
  <si>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</si>
  <si>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</si>
  <si>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</si>
  <si>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</si>
  <si>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</si>
  <si>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</si>
  <si>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</si>
  <si>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</si>
  <si>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</si>
  <si>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</si>
  <si>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</si>
  <si>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</si>
  <si>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</si>
  <si>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</si>
  <si>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</si>
  <si>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</si>
  <si>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</si>
  <si>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</si>
  <si>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</si>
  <si>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</si>
  <si>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</si>
  <si>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</si>
  <si>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</si>
  <si>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</si>
  <si>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</si>
  <si>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</si>
  <si>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</si>
  <si>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</si>
  <si>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</si>
  <si>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</si>
  <si>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</si>
  <si>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</si>
  <si>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</si>
  <si>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</si>
  <si>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</si>
  <si>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</si>
  <si>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</si>
  <si>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</si>
  <si>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</si>
  <si>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</si>
  <si>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</si>
  <si>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</si>
  <si>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</si>
  <si>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</si>
  <si>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</si>
  <si>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</si>
  <si>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</si>
  <si>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</si>
  <si>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</si>
  <si>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</si>
  <si>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</si>
  <si>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</si>
  <si>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</si>
  <si>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</si>
  <si>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</si>
  <si>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</si>
  <si>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</si>
  <si>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</si>
  <si>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</si>
  <si>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</si>
  <si>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</si>
  <si>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</si>
  <si>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</si>
  <si>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</si>
  <si>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</si>
  <si>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</si>
  <si>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</si>
  <si>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</si>
  <si>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</si>
  <si>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</si>
  <si>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</si>
  <si>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</si>
  <si>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</si>
  <si>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</si>
  <si>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</si>
  <si>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</si>
  <si>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</si>
  <si>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</si>
  <si>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</si>
  <si>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</si>
  <si>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</si>
  <si>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</si>
  <si>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</si>
  <si>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</si>
  <si>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</si>
  <si>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</si>
  <si>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</si>
  <si>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</si>
  <si>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</si>
  <si>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</si>
  <si>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</si>
  <si>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</si>
  <si>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</si>
  <si>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</si>
  <si>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</si>
  <si>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</si>
  <si>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</si>
  <si>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</si>
  <si>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</si>
  <si>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</si>
  <si>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</si>
  <si>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</si>
  <si>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</si>
  <si>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</si>
  <si>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</si>
  <si>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</si>
  <si>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</si>
  <si>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</si>
  <si>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</si>
  <si>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</si>
  <si>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</si>
  <si>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</si>
  <si>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</si>
  <si>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</si>
  <si>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</si>
  <si>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</si>
  <si>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</si>
  <si>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</si>
  <si>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</si>
  <si>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</si>
  <si>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</si>
  <si>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</si>
  <si>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</si>
  <si>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</si>
  <si>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</si>
  <si>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</si>
  <si>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</si>
  <si>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</si>
  <si>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</si>
  <si>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</si>
  <si>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</si>
  <si>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</si>
  <si>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</si>
  <si>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</si>
  <si>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</si>
  <si>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</si>
  <si>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</si>
  <si>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</si>
  <si>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</si>
  <si>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</si>
  <si>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</si>
  <si>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</si>
  <si>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</si>
  <si>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</si>
  <si>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</si>
  <si>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</si>
  <si>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</si>
  <si>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</si>
  <si>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</si>
  <si>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</si>
  <si>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</si>
  <si>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</si>
  <si>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</si>
  <si>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</si>
  <si>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</si>
  <si>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</si>
  <si>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</si>
  <si>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</si>
  <si>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</si>
  <si>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</si>
  <si>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</si>
  <si>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</si>
  <si>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</si>
  <si>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</si>
  <si>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</si>
  <si>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</si>
  <si>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</si>
  <si>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</si>
  <si>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</si>
  <si>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</si>
  <si>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</si>
  <si>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</si>
  <si>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</si>
  <si>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</si>
  <si>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</si>
  <si>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</si>
  <si>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</si>
  <si>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</si>
  <si>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</si>
  <si>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</si>
  <si>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</si>
  <si>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</si>
  <si>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</si>
  <si>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</si>
  <si>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</si>
  <si>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</si>
  <si>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</si>
  <si>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</si>
  <si>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</si>
  <si>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</si>
  <si>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</si>
  <si>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</si>
  <si>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</si>
  <si>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</si>
  <si>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</si>
  <si>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</si>
  <si>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</si>
  <si>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</si>
  <si>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</si>
  <si>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</si>
  <si>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</si>
  <si>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</si>
  <si>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</si>
  <si>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</si>
  <si>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</si>
  <si>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</si>
  <si>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</si>
  <si>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</si>
  <si>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</si>
  <si>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</si>
  <si>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</si>
  <si>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</si>
  <si>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</si>
  <si>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</si>
  <si>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</si>
  <si>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</si>
  <si>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</si>
  <si>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</si>
  <si>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</si>
  <si>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</si>
  <si>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</si>
  <si>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</si>
  <si>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</si>
  <si>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</si>
  <si>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</si>
  <si>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</si>
  <si>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</si>
  <si>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</si>
  <si>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</si>
  <si>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</si>
  <si>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</si>
  <si>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</si>
  <si>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</si>
  <si>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</si>
  <si>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</si>
  <si>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</si>
  <si>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</si>
  <si>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</si>
  <si>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</si>
  <si>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</si>
  <si>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</si>
  <si>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</si>
  <si>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</si>
  <si>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</si>
  <si>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</si>
  <si>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</si>
  <si>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</si>
  <si>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</si>
  <si>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</si>
  <si>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</si>
  <si>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</si>
  <si>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</si>
  <si>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</si>
  <si>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</si>
  <si>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</si>
  <si>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</si>
  <si>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</si>
  <si>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</si>
  <si>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</si>
  <si>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</si>
  <si>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</si>
  <si>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</si>
  <si>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</si>
  <si>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</si>
  <si>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</si>
  <si>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</si>
  <si>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</si>
  <si>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</si>
  <si>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</si>
  <si>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</si>
  <si>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</si>
  <si>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</si>
  <si>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</si>
  <si>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</si>
  <si>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</si>
  <si>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</si>
  <si>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</si>
  <si>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</si>
  <si>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</si>
  <si>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</si>
  <si>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</si>
  <si>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</si>
  <si>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</si>
  <si>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</si>
  <si>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</si>
  <si>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</si>
  <si>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</si>
  <si>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</si>
  <si>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</si>
  <si>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</si>
  <si>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</si>
  <si>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</si>
  <si>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</si>
  <si>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</si>
  <si>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</si>
  <si>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</si>
  <si>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</si>
  <si>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</si>
  <si>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</si>
  <si>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</si>
  <si>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</si>
  <si>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</si>
  <si>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</si>
  <si>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</si>
  <si>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</si>
  <si>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</si>
  <si>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</si>
  <si>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</si>
  <si>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</si>
  <si>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</si>
  <si>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</si>
  <si>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</si>
  <si>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</si>
  <si>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</si>
  <si>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</si>
  <si>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</si>
  <si>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</si>
  <si>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</si>
  <si>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</si>
  <si>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</si>
  <si>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</si>
  <si>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</si>
  <si>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</si>
  <si>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</si>
  <si>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</si>
  <si>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</si>
  <si>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</si>
  <si>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</si>
  <si>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</si>
  <si>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</si>
  <si>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</si>
  <si>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</si>
  <si>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</si>
  <si>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</si>
  <si>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</si>
  <si>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</si>
  <si>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</si>
  <si>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</si>
  <si>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</si>
  <si>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</si>
  <si>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</si>
  <si>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</si>
  <si>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</si>
  <si>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</si>
  <si>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</si>
  <si>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</si>
  <si>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</si>
  <si>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</si>
  <si>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</si>
  <si>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</si>
  <si>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</si>
  <si>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</si>
  <si>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</si>
  <si>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</si>
  <si>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</si>
  <si>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</si>
  <si>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</si>
  <si>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</si>
  <si>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</si>
  <si>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</si>
  <si>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</si>
  <si>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</si>
  <si>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</si>
  <si>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</si>
  <si>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</si>
  <si>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</si>
  <si>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</si>
  <si>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</si>
  <si>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</si>
  <si>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</si>
  <si>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</si>
  <si>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</si>
  <si>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</si>
  <si>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</si>
  <si>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</si>
  <si>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</si>
  <si>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</si>
  <si>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</si>
  <si>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</si>
  <si>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</si>
  <si>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</si>
  <si>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</si>
  <si>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</si>
  <si>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</si>
  <si>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</si>
  <si>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</si>
  <si>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</si>
  <si>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</si>
  <si>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</si>
  <si>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</si>
  <si>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</si>
  <si>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</si>
  <si>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</si>
  <si>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</si>
  <si>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</si>
  <si>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</si>
  <si>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</si>
  <si>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</si>
  <si>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</si>
  <si>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</si>
  <si>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</si>
  <si>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</si>
  <si>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</si>
  <si>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</si>
  <si>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</si>
  <si>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</si>
  <si>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</si>
  <si>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</si>
  <si>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</si>
  <si>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</si>
  <si>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</si>
  <si>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</si>
  <si>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</si>
  <si>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</si>
  <si>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</si>
  <si>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</si>
  <si>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</si>
  <si>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</si>
  <si>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</si>
  <si>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</si>
  <si>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</si>
  <si>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</si>
  <si>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</si>
  <si>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</si>
  <si>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</si>
  <si>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</si>
  <si>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</si>
  <si>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</si>
  <si>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</si>
  <si>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</si>
  <si>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</si>
  <si>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</si>
  <si>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</si>
  <si>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</si>
  <si>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</si>
  <si>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</si>
  <si>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</si>
  <si>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</si>
  <si>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</si>
  <si>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</si>
  <si>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</si>
  <si>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</si>
  <si>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</si>
  <si>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</si>
  <si>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</si>
  <si>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</si>
  <si>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</si>
  <si>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</si>
  <si>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</si>
  <si>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</si>
  <si>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</si>
  <si>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</si>
  <si>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</si>
  <si>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</si>
  <si>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</si>
  <si>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</si>
  <si>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</si>
  <si>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</si>
  <si>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</si>
  <si>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</si>
  <si>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</si>
  <si>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</si>
  <si>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</si>
  <si>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</si>
  <si>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</si>
  <si>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</si>
  <si>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</si>
  <si>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</si>
  <si>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</si>
  <si>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</si>
  <si>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</si>
  <si>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</si>
  <si>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</si>
  <si>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</si>
  <si>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</si>
  <si>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</si>
  <si>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</si>
  <si>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</si>
  <si>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</si>
  <si>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</si>
  <si>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</si>
  <si>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</si>
  <si>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</si>
  <si>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</si>
  <si>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</si>
  <si>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</si>
  <si>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</si>
  <si>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</si>
  <si>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</si>
  <si>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</si>
  <si>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</si>
  <si>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</si>
  <si>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</si>
  <si>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</si>
  <si>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</si>
  <si>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</si>
  <si>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</si>
  <si>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</si>
  <si>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</si>
  <si>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</si>
  <si>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</si>
  <si>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</si>
  <si>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</si>
  <si>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</si>
  <si>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</si>
  <si>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</si>
  <si>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</si>
  <si>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</si>
  <si>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</si>
  <si>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</si>
  <si>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</si>
  <si>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</si>
  <si>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</si>
  <si>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</si>
  <si>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</si>
  <si>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</si>
  <si>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</si>
  <si>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</si>
  <si>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</si>
  <si>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</si>
  <si>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</si>
  <si>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</si>
  <si>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</si>
  <si>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</si>
  <si>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</si>
  <si>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</si>
  <si>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</si>
  <si>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</si>
  <si>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</si>
  <si>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</si>
  <si>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</si>
  <si>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</si>
  <si>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</si>
  <si>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</si>
  <si>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</si>
  <si>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</si>
  <si>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</si>
  <si>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</si>
  <si>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</si>
  <si>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</si>
  <si>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</si>
  <si>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</si>
  <si>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</si>
  <si>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</si>
  <si>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</si>
  <si>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</si>
  <si>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</si>
  <si>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</si>
  <si>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</si>
  <si>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</si>
  <si>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</si>
  <si>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</si>
  <si>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</si>
  <si>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</si>
  <si>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</si>
  <si>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</si>
  <si>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</si>
  <si>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</si>
  <si>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</si>
  <si>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</si>
  <si>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</si>
  <si>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</si>
  <si>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</si>
  <si>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</si>
  <si>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</si>
  <si>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</si>
  <si>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</si>
  <si>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</si>
  <si>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</si>
  <si>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</si>
  <si>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</si>
  <si>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</si>
  <si>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</si>
  <si>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</si>
  <si>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</si>
  <si>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</si>
  <si>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</si>
  <si>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</si>
  <si>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</si>
  <si>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</si>
  <si>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</si>
  <si>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</si>
  <si>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</si>
  <si>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</si>
  <si>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</si>
  <si>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</si>
  <si>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</si>
  <si>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</si>
  <si>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</si>
  <si>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</si>
  <si>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</si>
  <si>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</si>
  <si>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</si>
  <si>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</si>
  <si>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</si>
  <si>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</si>
  <si>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</si>
  <si>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</si>
  <si>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</si>
  <si>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</si>
  <si>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</si>
  <si>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</si>
  <si>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</si>
  <si>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</si>
  <si>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</si>
  <si>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</si>
  <si>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</si>
  <si>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</si>
  <si>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</si>
  <si>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</si>
  <si>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</si>
  <si>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</si>
  <si>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</si>
  <si>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</si>
  <si>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</si>
  <si>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</si>
  <si>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</si>
  <si>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</si>
  <si>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</si>
  <si>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</si>
  <si>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</si>
  <si>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</si>
  <si>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</si>
  <si>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</si>
  <si>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</si>
  <si>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</si>
  <si>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</si>
  <si>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</si>
  <si>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</si>
  <si>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</si>
  <si>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</si>
  <si>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</si>
  <si>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</si>
  <si>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</si>
  <si>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</si>
  <si>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</si>
  <si>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</si>
  <si>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</si>
  <si>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</si>
  <si>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</si>
  <si>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</si>
  <si>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</si>
  <si>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</si>
  <si>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</si>
  <si>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</si>
  <si>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</si>
  <si>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</si>
  <si>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</si>
  <si>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</si>
  <si>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</si>
  <si>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</si>
  <si>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</si>
  <si>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</si>
  <si>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</si>
  <si>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</si>
  <si>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</si>
  <si>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</si>
  <si>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</si>
  <si>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</si>
  <si>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</si>
  <si>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</si>
  <si>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</si>
  <si>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</si>
  <si>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</si>
  <si>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</si>
  <si>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</si>
  <si>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</si>
  <si>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</si>
  <si>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</si>
  <si>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</si>
  <si>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</si>
  <si>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</si>
  <si>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</si>
  <si>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</si>
  <si>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</si>
  <si>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</si>
  <si>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</si>
  <si>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</si>
  <si>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</si>
  <si>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</si>
  <si>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</si>
  <si>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</si>
  <si>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</si>
  <si>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</si>
  <si>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</si>
  <si>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</si>
  <si>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</si>
  <si>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</si>
  <si>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</si>
  <si>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</si>
  <si>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</si>
  <si>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</si>
  <si>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</si>
  <si>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</si>
  <si>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</si>
  <si>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</si>
  <si>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</si>
  <si>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</si>
  <si>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</si>
  <si>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</si>
  <si>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</si>
  <si>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</si>
  <si>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</si>
  <si>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</si>
  <si>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</si>
  <si>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</si>
  <si>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</si>
  <si>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</si>
  <si>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</si>
  <si>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</si>
  <si>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</si>
  <si>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</si>
  <si>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</si>
  <si>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</si>
  <si>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</si>
  <si>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</si>
  <si>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</si>
  <si>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</si>
  <si>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</si>
  <si>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</si>
  <si>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</si>
  <si>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</si>
  <si>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</si>
  <si>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</si>
  <si>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</si>
  <si>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</si>
  <si>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</si>
  <si>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</si>
  <si>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</si>
  <si>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</si>
  <si>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</si>
  <si>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</si>
  <si>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</si>
  <si>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</si>
  <si>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</si>
  <si>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</si>
  <si>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</si>
  <si>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</si>
  <si>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</si>
  <si>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</si>
  <si>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</si>
  <si>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</si>
  <si>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</si>
  <si>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</si>
  <si>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</si>
  <si>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</si>
  <si>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</si>
  <si>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</si>
  <si>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</si>
  <si>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</si>
  <si>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</si>
  <si>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</si>
  <si>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</si>
  <si>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</si>
  <si>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</si>
  <si>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</si>
  <si>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</si>
  <si>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</si>
  <si>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</si>
  <si>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</si>
  <si>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</si>
  <si>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</si>
  <si>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</si>
  <si>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</si>
  <si>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</si>
  <si>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</si>
  <si>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</si>
  <si>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</si>
  <si>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</si>
  <si>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</si>
  <si>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</si>
  <si>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</si>
  <si>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</si>
  <si>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</si>
  <si>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</si>
  <si>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</si>
  <si>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</si>
  <si>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</si>
  <si>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</si>
  <si>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</si>
  <si>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</si>
  <si>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</si>
  <si>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</si>
  <si>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</si>
  <si>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</si>
  <si>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</si>
  <si>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</si>
  <si>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</si>
  <si>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</si>
  <si>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</si>
  <si>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</si>
  <si>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</si>
  <si>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</si>
  <si>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</si>
  <si>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</si>
  <si>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</si>
  <si>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</si>
  <si>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</si>
  <si>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</si>
  <si>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</si>
  <si>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</si>
  <si>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</si>
  <si>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</si>
  <si>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</si>
  <si>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</si>
  <si>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</si>
  <si>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</si>
  <si>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</si>
  <si>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</si>
  <si>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</si>
  <si>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</si>
  <si>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</si>
  <si>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</si>
  <si>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</si>
  <si>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</si>
  <si>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</si>
  <si>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</si>
  <si>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</si>
  <si>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</si>
  <si>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</si>
  <si>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</si>
  <si>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</si>
  <si>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</si>
  <si>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</si>
  <si>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</si>
  <si>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</si>
  <si>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</si>
  <si>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</si>
  <si>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</si>
  <si>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</si>
  <si>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</si>
  <si>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</si>
  <si>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</si>
  <si>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</si>
  <si>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</si>
  <si>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</si>
  <si>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</si>
  <si>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</si>
  <si>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</si>
  <si>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</si>
  <si>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</si>
  <si>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</si>
  <si>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</si>
  <si>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</si>
  <si>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</si>
  <si>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</si>
  <si>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</si>
  <si>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</si>
  <si>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</si>
  <si>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</si>
  <si>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</si>
  <si>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</si>
  <si>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</si>
  <si>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</si>
  <si>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</si>
  <si>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</si>
  <si>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</si>
  <si>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</si>
  <si>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</si>
  <si>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</si>
  <si>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</si>
  <si>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</si>
  <si>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</si>
  <si>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</si>
  <si>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</si>
  <si>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</si>
  <si>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</si>
  <si>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</si>
  <si>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</si>
  <si>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</si>
  <si>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</si>
  <si>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</si>
  <si>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</si>
  <si>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</si>
  <si>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</si>
  <si>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</si>
  <si>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</si>
  <si>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</si>
  <si>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</si>
  <si>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</si>
  <si>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</si>
  <si>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</si>
  <si>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</si>
  <si>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</si>
  <si>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</si>
  <si>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春陽会中央病院</t>
    <phoneticPr fontId="3"/>
  </si>
  <si>
    <t>〒893-1207 肝属郡肝付町新富４８５</t>
    <phoneticPr fontId="3"/>
  </si>
  <si>
    <t>〇</t>
  </si>
  <si>
    <t>医療法人</t>
  </si>
  <si>
    <t>整形外科</t>
  </si>
  <si>
    <t>ＤＰＣ病院ではない</t>
  </si>
  <si>
    <t>有</t>
  </si>
  <si>
    <t>看護必要度Ⅰ</t>
    <phoneticPr fontId="3"/>
  </si>
  <si>
    <t>一般病棟</t>
  </si>
  <si>
    <t>急性期機能</t>
  </si>
  <si>
    <t>-</t>
    <phoneticPr fontId="3"/>
  </si>
  <si>
    <t>障害病棟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</si>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</sst>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40</v>
      </c>
      <c r="M99" s="258">
        <v>60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40</v>
      </c>
      <c r="M101" s="258">
        <v>60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40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535</v>
      </c>
    </row>
    <row r="132" spans="1:22" s="83" customFormat="1" ht="34.5" customHeight="1">
      <c r="A132" s="244" t="s">
        <v>621</v>
      </c>
      <c r="B132" s="84"/>
      <c r="C132" s="295"/>
      <c r="D132" s="297"/>
      <c r="E132" s="320" t="s">
        <v>58</v>
      </c>
      <c r="F132" s="321"/>
      <c r="G132" s="321"/>
      <c r="H132" s="322"/>
      <c r="I132" s="389"/>
      <c r="J132" s="101"/>
      <c r="K132" s="102"/>
      <c r="L132" s="82">
        <v>40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85</v>
      </c>
      <c r="K151" s="264" t="str">
        <f t="shared" si="3"/>
        <v/>
      </c>
      <c r="L151" s="117">
        <v>85</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100</v>
      </c>
      <c r="K167" s="264" t="str">
        <f t="shared" si="3"/>
        <v/>
      </c>
      <c r="L167" s="117">
        <v>0</v>
      </c>
      <c r="M167" s="117">
        <v>100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17</v>
      </c>
      <c r="M269" s="147">
        <v>17</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0.5</v>
      </c>
      <c r="M270" s="148">
        <v>1.6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v>29</v>
      </c>
      <c r="M369" s="172">
        <v>29</v>
      </c>
    </row>
    <row r="370" spans="1:13" s="118" customFormat="1" ht="34.5" customHeight="1">
      <c r="A370" s="243"/>
      <c r="B370" s="173"/>
      <c r="C370" s="383"/>
      <c r="D370" s="384"/>
      <c r="E370" s="384"/>
      <c r="F370" s="384"/>
      <c r="G370" s="384"/>
      <c r="H370" s="385"/>
      <c r="I370" s="389"/>
      <c r="J370" s="174"/>
      <c r="K370" s="102"/>
      <c r="L370" s="175">
        <v>11</v>
      </c>
      <c r="M370" s="175">
        <v>11</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v>30</v>
      </c>
    </row>
    <row r="373" spans="1:13" s="118" customFormat="1" ht="34.5" customHeight="1">
      <c r="A373" s="243"/>
      <c r="B373" s="173"/>
      <c r="C373" s="386"/>
      <c r="D373" s="387"/>
      <c r="E373" s="387"/>
      <c r="F373" s="387"/>
      <c r="G373" s="387"/>
      <c r="H373" s="388"/>
      <c r="I373" s="389"/>
      <c r="J373" s="178"/>
      <c r="K373" s="106"/>
      <c r="L373" s="179">
        <v>6</v>
      </c>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888</v>
      </c>
      <c r="K392" s="81" t="str">
        <f t="shared" ref="K392:K397" si="12">IF(OR(COUNTIF(L392:M392,"未確認")&gt;0,COUNTIF(L392:M392,"~*")&gt;0),"※","")</f>
        <v/>
      </c>
      <c r="L392" s="147">
        <v>514</v>
      </c>
      <c r="M392" s="147">
        <v>374</v>
      </c>
    </row>
    <row r="393" spans="1:22" s="83" customFormat="1" ht="34.5" customHeight="1">
      <c r="A393" s="249" t="s">
        <v>773</v>
      </c>
      <c r="B393" s="84"/>
      <c r="C393" s="370"/>
      <c r="D393" s="380"/>
      <c r="E393" s="320" t="s">
        <v>224</v>
      </c>
      <c r="F393" s="321"/>
      <c r="G393" s="321"/>
      <c r="H393" s="322"/>
      <c r="I393" s="343"/>
      <c r="J393" s="140">
        <f t="shared" si="11"/>
        <v>847</v>
      </c>
      <c r="K393" s="81" t="str">
        <f t="shared" si="12"/>
        <v/>
      </c>
      <c r="L393" s="147">
        <v>473</v>
      </c>
      <c r="M393" s="147">
        <v>374</v>
      </c>
    </row>
    <row r="394" spans="1:22" s="83" customFormat="1" ht="34.5" customHeight="1">
      <c r="A394" s="250" t="s">
        <v>774</v>
      </c>
      <c r="B394" s="84"/>
      <c r="C394" s="370"/>
      <c r="D394" s="381"/>
      <c r="E394" s="320" t="s">
        <v>225</v>
      </c>
      <c r="F394" s="321"/>
      <c r="G394" s="321"/>
      <c r="H394" s="322"/>
      <c r="I394" s="343"/>
      <c r="J394" s="140">
        <f t="shared" si="11"/>
        <v>41</v>
      </c>
      <c r="K394" s="81" t="str">
        <f t="shared" si="12"/>
        <v/>
      </c>
      <c r="L394" s="147">
        <v>41</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19985</v>
      </c>
      <c r="K396" s="81" t="str">
        <f t="shared" si="12"/>
        <v/>
      </c>
      <c r="L396" s="147">
        <v>8013</v>
      </c>
      <c r="M396" s="147">
        <v>11972</v>
      </c>
    </row>
    <row r="397" spans="1:22" s="83" customFormat="1" ht="34.5" customHeight="1">
      <c r="A397" s="250" t="s">
        <v>777</v>
      </c>
      <c r="B397" s="119"/>
      <c r="C397" s="370"/>
      <c r="D397" s="320" t="s">
        <v>228</v>
      </c>
      <c r="E397" s="321"/>
      <c r="F397" s="321"/>
      <c r="G397" s="321"/>
      <c r="H397" s="322"/>
      <c r="I397" s="344"/>
      <c r="J397" s="140">
        <f t="shared" si="11"/>
        <v>878</v>
      </c>
      <c r="K397" s="81" t="str">
        <f t="shared" si="12"/>
        <v/>
      </c>
      <c r="L397" s="147">
        <v>510</v>
      </c>
      <c r="M397" s="147">
        <v>368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888</v>
      </c>
      <c r="K405" s="81" t="str">
        <f t="shared" ref="K405:K422" si="14">IF(OR(COUNTIF(L405:M405,"未確認")&gt;0,COUNTIF(L405:M405,"~*")&gt;0),"※","")</f>
        <v/>
      </c>
      <c r="L405" s="147">
        <v>514</v>
      </c>
      <c r="M405" s="147">
        <v>374</v>
      </c>
    </row>
    <row r="406" spans="1:22" s="83" customFormat="1" ht="34.5" customHeight="1">
      <c r="A406" s="251" t="s">
        <v>779</v>
      </c>
      <c r="B406" s="119"/>
      <c r="C406" s="369"/>
      <c r="D406" s="375" t="s">
        <v>233</v>
      </c>
      <c r="E406" s="377" t="s">
        <v>234</v>
      </c>
      <c r="F406" s="378"/>
      <c r="G406" s="378"/>
      <c r="H406" s="379"/>
      <c r="I406" s="361"/>
      <c r="J406" s="140">
        <f t="shared" si="13"/>
        <v>315</v>
      </c>
      <c r="K406" s="81" t="str">
        <f t="shared" si="14"/>
        <v/>
      </c>
      <c r="L406" s="147">
        <v>34</v>
      </c>
      <c r="M406" s="147">
        <v>281</v>
      </c>
    </row>
    <row r="407" spans="1:22" s="83" customFormat="1" ht="34.5" customHeight="1">
      <c r="A407" s="251" t="s">
        <v>780</v>
      </c>
      <c r="B407" s="119"/>
      <c r="C407" s="369"/>
      <c r="D407" s="369"/>
      <c r="E407" s="320" t="s">
        <v>235</v>
      </c>
      <c r="F407" s="321"/>
      <c r="G407" s="321"/>
      <c r="H407" s="322"/>
      <c r="I407" s="361"/>
      <c r="J407" s="140">
        <f t="shared" si="13"/>
        <v>532</v>
      </c>
      <c r="K407" s="81" t="str">
        <f t="shared" si="14"/>
        <v/>
      </c>
      <c r="L407" s="147">
        <v>439</v>
      </c>
      <c r="M407" s="147">
        <v>93</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41</v>
      </c>
      <c r="K412" s="81" t="str">
        <f t="shared" si="14"/>
        <v/>
      </c>
      <c r="L412" s="147">
        <v>41</v>
      </c>
      <c r="M412" s="147">
        <v>0</v>
      </c>
    </row>
    <row r="413" spans="1:22" s="83" customFormat="1" ht="34.5" customHeight="1">
      <c r="A413" s="251" t="s">
        <v>786</v>
      </c>
      <c r="B413" s="119"/>
      <c r="C413" s="369"/>
      <c r="D413" s="320" t="s">
        <v>251</v>
      </c>
      <c r="E413" s="321"/>
      <c r="F413" s="321"/>
      <c r="G413" s="321"/>
      <c r="H413" s="322"/>
      <c r="I413" s="361"/>
      <c r="J413" s="140">
        <f t="shared" si="13"/>
        <v>884</v>
      </c>
      <c r="K413" s="81" t="str">
        <f t="shared" si="14"/>
        <v/>
      </c>
      <c r="L413" s="147">
        <v>510</v>
      </c>
      <c r="M413" s="147">
        <v>374</v>
      </c>
    </row>
    <row r="414" spans="1:22" s="83" customFormat="1" ht="34.5" customHeight="1">
      <c r="A414" s="251" t="s">
        <v>787</v>
      </c>
      <c r="B414" s="119"/>
      <c r="C414" s="369"/>
      <c r="D414" s="375" t="s">
        <v>240</v>
      </c>
      <c r="E414" s="377" t="s">
        <v>241</v>
      </c>
      <c r="F414" s="378"/>
      <c r="G414" s="378"/>
      <c r="H414" s="379"/>
      <c r="I414" s="361"/>
      <c r="J414" s="140">
        <f t="shared" si="13"/>
        <v>309</v>
      </c>
      <c r="K414" s="81" t="str">
        <f t="shared" si="14"/>
        <v/>
      </c>
      <c r="L414" s="147">
        <v>275</v>
      </c>
      <c r="M414" s="147">
        <v>34</v>
      </c>
    </row>
    <row r="415" spans="1:22" s="83" customFormat="1" ht="34.5" customHeight="1">
      <c r="A415" s="251" t="s">
        <v>788</v>
      </c>
      <c r="B415" s="119"/>
      <c r="C415" s="369"/>
      <c r="D415" s="369"/>
      <c r="E415" s="320" t="s">
        <v>242</v>
      </c>
      <c r="F415" s="321"/>
      <c r="G415" s="321"/>
      <c r="H415" s="322"/>
      <c r="I415" s="361"/>
      <c r="J415" s="140">
        <f t="shared" si="13"/>
        <v>533</v>
      </c>
      <c r="K415" s="81" t="str">
        <f t="shared" si="14"/>
        <v/>
      </c>
      <c r="L415" s="147">
        <v>212</v>
      </c>
      <c r="M415" s="147">
        <v>321</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11</v>
      </c>
      <c r="M416" s="147">
        <v>4</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3</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6</v>
      </c>
      <c r="M420" s="147">
        <v>6</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6</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575</v>
      </c>
      <c r="K430" s="193" t="str">
        <f>IF(OR(COUNTIF(L430:M430,"未確認")&gt;0,COUNTIF(L430:M430,"~*")&gt;0),"※","")</f>
        <v/>
      </c>
      <c r="L430" s="147">
        <v>235</v>
      </c>
      <c r="M430" s="147">
        <v>340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544</v>
      </c>
      <c r="K433" s="193" t="str">
        <f>IF(OR(COUNTIF(L433:M433,"未確認")&gt;0,COUNTIF(L433:M433,"~*")&gt;0),"※","")</f>
        <v/>
      </c>
      <c r="L433" s="147">
        <v>218</v>
      </c>
      <c r="M433" s="147">
        <v>326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31</v>
      </c>
      <c r="K434" s="193" t="str">
        <f>IF(OR(COUNTIF(L434:M434,"未確認")&gt;0,COUNTIF(L434:M434,"~*")&gt;0),"※","")</f>
        <v/>
      </c>
      <c r="L434" s="147">
        <v>17</v>
      </c>
      <c r="M434" s="147">
        <v>14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39</v>
      </c>
      <c r="K468" s="201" t="str">
        <f t="shared" ref="K468:K475" si="16">IF(OR(COUNTIF(L468:M468,"未確認")&gt;0,COUNTIF(L468:M468,"*")&gt;0),"※","")</f>
        <v>※</v>
      </c>
      <c r="L468" s="117">
        <v>39</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49</v>
      </c>
      <c r="K470" s="201" t="str">
        <f t="shared" si="16"/>
        <v/>
      </c>
      <c r="L470" s="117">
        <v>49</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36</v>
      </c>
      <c r="K481" s="201" t="str">
        <f t="shared" si="18"/>
        <v/>
      </c>
      <c r="L481" s="117">
        <v>36</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46</v>
      </c>
      <c r="K483" s="201" t="str">
        <f t="shared" si="18"/>
        <v/>
      </c>
      <c r="L483" s="117">
        <v>46</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18.3</v>
      </c>
      <c r="M560" s="211" t="s">
        <v>533</v>
      </c>
    </row>
    <row r="561" spans="1:13" s="91" customFormat="1" ht="34.5" customHeight="1">
      <c r="A561" s="251" t="s">
        <v>871</v>
      </c>
      <c r="B561" s="119"/>
      <c r="C561" s="209"/>
      <c r="D561" s="331" t="s">
        <v>377</v>
      </c>
      <c r="E561" s="342"/>
      <c r="F561" s="342"/>
      <c r="G561" s="342"/>
      <c r="H561" s="332"/>
      <c r="I561" s="343"/>
      <c r="J561" s="207"/>
      <c r="K561" s="210"/>
      <c r="L561" s="211">
        <v>9.4</v>
      </c>
      <c r="M561" s="211" t="s">
        <v>533</v>
      </c>
    </row>
    <row r="562" spans="1:13" s="91" customFormat="1" ht="34.5" customHeight="1">
      <c r="A562" s="251" t="s">
        <v>872</v>
      </c>
      <c r="B562" s="119"/>
      <c r="C562" s="209"/>
      <c r="D562" s="331" t="s">
        <v>992</v>
      </c>
      <c r="E562" s="342"/>
      <c r="F562" s="342"/>
      <c r="G562" s="342"/>
      <c r="H562" s="332"/>
      <c r="I562" s="343"/>
      <c r="J562" s="207"/>
      <c r="K562" s="210"/>
      <c r="L562" s="211">
        <v>6.8</v>
      </c>
      <c r="M562" s="211" t="s">
        <v>533</v>
      </c>
    </row>
    <row r="563" spans="1:13" s="91" customFormat="1" ht="34.5" customHeight="1">
      <c r="A563" s="251" t="s">
        <v>873</v>
      </c>
      <c r="B563" s="119"/>
      <c r="C563" s="209"/>
      <c r="D563" s="331" t="s">
        <v>379</v>
      </c>
      <c r="E563" s="342"/>
      <c r="F563" s="342"/>
      <c r="G563" s="342"/>
      <c r="H563" s="332"/>
      <c r="I563" s="343"/>
      <c r="J563" s="207"/>
      <c r="K563" s="210"/>
      <c r="L563" s="211">
        <v>4.8</v>
      </c>
      <c r="M563" s="211" t="s">
        <v>533</v>
      </c>
    </row>
    <row r="564" spans="1:13" s="91" customFormat="1" ht="34.5" customHeight="1">
      <c r="A564" s="251" t="s">
        <v>874</v>
      </c>
      <c r="B564" s="119"/>
      <c r="C564" s="209"/>
      <c r="D564" s="331" t="s">
        <v>380</v>
      </c>
      <c r="E564" s="342"/>
      <c r="F564" s="342"/>
      <c r="G564" s="342"/>
      <c r="H564" s="332"/>
      <c r="I564" s="343"/>
      <c r="J564" s="207"/>
      <c r="K564" s="210"/>
      <c r="L564" s="211">
        <v>17.8</v>
      </c>
      <c r="M564" s="211" t="s">
        <v>533</v>
      </c>
    </row>
    <row r="565" spans="1:13" s="91" customFormat="1" ht="34.5" customHeight="1">
      <c r="A565" s="251" t="s">
        <v>875</v>
      </c>
      <c r="B565" s="119"/>
      <c r="C565" s="280"/>
      <c r="D565" s="331" t="s">
        <v>869</v>
      </c>
      <c r="E565" s="342"/>
      <c r="F565" s="342"/>
      <c r="G565" s="342"/>
      <c r="H565" s="332"/>
      <c r="I565" s="343"/>
      <c r="J565" s="207"/>
      <c r="K565" s="210"/>
      <c r="L565" s="211">
        <v>11.6</v>
      </c>
      <c r="M565" s="211" t="s">
        <v>533</v>
      </c>
    </row>
    <row r="566" spans="1:13" s="91" customFormat="1" ht="34.5" customHeight="1">
      <c r="A566" s="251" t="s">
        <v>876</v>
      </c>
      <c r="B566" s="119"/>
      <c r="C566" s="285"/>
      <c r="D566" s="331" t="s">
        <v>993</v>
      </c>
      <c r="E566" s="342"/>
      <c r="F566" s="342"/>
      <c r="G566" s="342"/>
      <c r="H566" s="332"/>
      <c r="I566" s="343"/>
      <c r="J566" s="213"/>
      <c r="K566" s="214"/>
      <c r="L566" s="211">
        <v>23.6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55</v>
      </c>
      <c r="K614" s="201" t="str">
        <f t="shared" si="29"/>
        <v/>
      </c>
      <c r="L614" s="117">
        <v>11</v>
      </c>
      <c r="M614" s="117">
        <v>44</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40</v>
      </c>
      <c r="K622" s="201" t="str">
        <f t="shared" si="29"/>
        <v>※</v>
      </c>
      <c r="L622" s="117" t="s">
        <v>541</v>
      </c>
      <c r="M622" s="117">
        <v>40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15</v>
      </c>
      <c r="M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v>18</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162</v>
      </c>
      <c r="K646" s="201" t="str">
        <f t="shared" ref="K646:K660" si="33">IF(OR(COUNTIF(L646:M646,"未確認")&gt;0,COUNTIF(L646:M646,"*")&gt;0),"※","")</f>
        <v/>
      </c>
      <c r="L646" s="117">
        <v>67</v>
      </c>
      <c r="M646" s="117">
        <v>95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
      </c>
      <c r="L648" s="117">
        <v>20</v>
      </c>
      <c r="M648" s="117">
        <v>30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116</v>
      </c>
      <c r="K650" s="201" t="str">
        <f t="shared" si="33"/>
        <v/>
      </c>
      <c r="L650" s="117">
        <v>58</v>
      </c>
      <c r="M650" s="117">
        <v>58</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102</v>
      </c>
      <c r="K655" s="201" t="str">
        <f t="shared" si="33"/>
        <v/>
      </c>
      <c r="L655" s="117">
        <v>48</v>
      </c>
      <c r="M655" s="117">
        <v>54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66</v>
      </c>
      <c r="K657" s="201" t="str">
        <f t="shared" si="33"/>
        <v/>
      </c>
      <c r="L657" s="117">
        <v>43</v>
      </c>
      <c r="M657" s="117">
        <v>23</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55</v>
      </c>
      <c r="K694" s="201" t="str">
        <f>IF(OR(COUNTIF(L694:M694,"未確認")&gt;0,COUNTIF(L694:M694,"*")&gt;0),"※","")</f>
        <v/>
      </c>
      <c r="L694" s="117">
        <v>0</v>
      </c>
      <c r="M694" s="117">
        <v>55</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8B4253-F9AA-47B0-80FF-F9F159FA88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2019-12-23T02:31:05Z</dcterms:modified>
</cp:coreProperties>
</file>