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710" activeTab="3"/>
  </bookViews>
  <sheets>
    <sheet name="表紙2" sheetId="1" r:id="rId1"/>
    <sheet name="白紙" sheetId="2" r:id="rId2"/>
    <sheet name="表紙2-1" sheetId="3" r:id="rId3"/>
    <sheet name="-35-" sheetId="4" r:id="rId4"/>
    <sheet name="-36-" sheetId="5" r:id="rId5"/>
    <sheet name="-37-" sheetId="6" r:id="rId6"/>
    <sheet name="-38-" sheetId="7" r:id="rId7"/>
    <sheet name="-39-" sheetId="8" r:id="rId8"/>
    <sheet name="-40-" sheetId="9" r:id="rId9"/>
    <sheet name="-41-" sheetId="10" r:id="rId10"/>
    <sheet name="-42-" sheetId="11" r:id="rId11"/>
    <sheet name="白紙 (2)" sheetId="12" r:id="rId12"/>
  </sheets>
  <definedNames>
    <definedName name="_xlnm.Print_Area" localSheetId="3">'-35-'!$A$1:$L$60</definedName>
    <definedName name="_xlnm.Print_Area" localSheetId="4">'-36-'!$A$1:$T$42</definedName>
    <definedName name="_xlnm.Print_Area" localSheetId="5">'-37-'!$A$1:$W$25</definedName>
    <definedName name="_xlnm.Print_Area" localSheetId="6">'-38-'!$A$1:$X$38</definedName>
    <definedName name="_xlnm.Print_Area" localSheetId="7">'-39-'!$A$1:$P$46</definedName>
    <definedName name="_xlnm.Print_Area" localSheetId="8">'-40-'!$A$1:$R$21</definedName>
    <definedName name="_xlnm.Print_Area" localSheetId="9">'-41-'!$A$1:$M$46</definedName>
    <definedName name="_xlnm.Print_Area" localSheetId="10">'-42-'!$A$1:$N$65</definedName>
  </definedNames>
  <calcPr fullCalcOnLoad="1"/>
</workbook>
</file>

<file path=xl/sharedStrings.xml><?xml version="1.0" encoding="utf-8"?>
<sst xmlns="http://schemas.openxmlformats.org/spreadsheetml/2006/main" count="589" uniqueCount="351">
  <si>
    <t>※(注)１</t>
  </si>
  <si>
    <t>※(注)２</t>
  </si>
  <si>
    <t>　平成19年度分から， （　　）内に鹿児島市を含む受給者数を再掲。</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</si>
  <si>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</si>
  <si>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</si>
  <si>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</si>
  <si>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</si>
  <si>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</si>
  <si>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</si>
  <si>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</si>
  <si>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</si>
  <si>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</si>
  <si>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</si>
  <si>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</si>
  <si>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</si>
  <si>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</si>
  <si>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</si>
  <si>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</si>
  <si>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</si>
  <si>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</si>
  <si>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</si>
  <si>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</si>
  <si>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</si>
  <si>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</si>
  <si>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</si>
  <si>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</si>
  <si>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</si>
  <si>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</si>
  <si>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</si>
  <si>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</si>
  <si>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</si>
  <si>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</si>
  <si>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</si>
  <si>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</si>
  <si>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</si>
  <si>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</si>
  <si>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</si>
  <si>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</si>
  <si>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</si>
  <si>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</si>
  <si>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</si>
  <si>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</si>
  <si>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</si>
  <si>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</si>
  <si>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</si>
  <si>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</si>
  <si>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</si>
  <si>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</si>
  <si>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</si>
  <si>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</si>
  <si>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</si>
  <si>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</si>
  <si>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</si>
  <si>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</si>
  <si>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</si>
  <si>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</si>
  <si>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</si>
  <si>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</si>
  <si>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</si>
  <si>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</si>
  <si>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</si>
  <si>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</si>
  <si>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</si>
  <si>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</si>
  <si>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</si>
  <si>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</si>
  <si>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</si>
  <si>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</si>
  <si>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</si>
  <si>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</si>
  <si>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</si>
  <si>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相談者</t>
  </si>
  <si>
    <t>相談者数</t>
  </si>
  <si>
    <t>実</t>
  </si>
  <si>
    <t>延</t>
  </si>
  <si>
    <t>　機関</t>
  </si>
  <si>
    <t>保健所</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</si>
  <si>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</si>
  <si>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</si>
  <si>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</si>
  <si>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</si>
  <si>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</si>
  <si>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</si>
  <si>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</si>
  <si>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</si>
  <si>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</si>
  <si>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</si>
  <si>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</si>
  <si>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</si>
  <si>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</si>
  <si>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</si>
  <si>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</si>
  <si>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</si>
  <si>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</si>
  <si>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</si>
  <si>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</si>
  <si>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</si>
  <si>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</si>
  <si>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</si>
  <si>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</si>
  <si>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</si>
  <si>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</si>
  <si>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</si>
  <si>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</si>
  <si>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１９</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</si>
  <si>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</si>
  <si>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</si>
  <si>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</si>
  <si>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</si>
  <si>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</si>
  <si>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</si>
  <si>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</si>
  <si>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</si>
  <si>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</si>
  <si>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</si>
  <si>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</si>
  <si>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</si>
  <si>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</si>
  <si>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</si>
  <si>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</si>
  <si>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</si>
  <si>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</si>
  <si>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</si>
  <si>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</si>
  <si>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</si>
  <si>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</si>
  <si>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</si>
  <si>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</si>
  <si>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</si>
  <si>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</si>
  <si>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</si>
  <si>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</si>
  <si>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</si>
  <si>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</si>
  <si>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</si>
  <si>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</si>
  <si>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１８</t>
  </si>
  <si>
    <t>２０</t>
  </si>
  <si>
    <t>　体外受精及び顕微授精による不妊治療を受ける夫婦に対し，不妊治療費助成金を給付する。</t>
  </si>
  <si>
    <t>妊婦</t>
  </si>
  <si>
    <t>産婦</t>
  </si>
  <si>
    <t>幼児</t>
  </si>
  <si>
    <t>川薩</t>
  </si>
  <si>
    <t>姶良</t>
  </si>
  <si>
    <t>保健所主催</t>
  </si>
  <si>
    <t>他機関主催</t>
  </si>
  <si>
    <t>圏域内の支援体制調整会議</t>
  </si>
  <si>
    <t>　　　　　年度　　　
 保健所名</t>
  </si>
  <si>
    <t>給　　　　　付　　　　　人　　　　　員</t>
  </si>
  <si>
    <t>計</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</si>
  <si>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</si>
  <si>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</si>
  <si>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</si>
  <si>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</si>
  <si>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</si>
  <si>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</si>
  <si>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</si>
  <si>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</si>
  <si>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</si>
  <si>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</si>
  <si>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</si>
  <si>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相談(全体）</t>
  </si>
  <si>
    <t>面接</t>
  </si>
  <si>
    <t>電話</t>
  </si>
  <si>
    <t>糖尿病</t>
  </si>
  <si>
    <t>不育(再掲)</t>
  </si>
  <si>
    <t>思春期</t>
  </si>
  <si>
    <t>妊娠・避妊</t>
  </si>
  <si>
    <t>不妊</t>
  </si>
  <si>
    <t>更年期</t>
  </si>
  <si>
    <t>未熟児</t>
  </si>
  <si>
    <t>計
（実）</t>
  </si>
  <si>
    <t>計
（延）</t>
  </si>
  <si>
    <t>その他</t>
  </si>
  <si>
    <t>延回数</t>
  </si>
  <si>
    <t>妊娠高血圧症
（妊娠中毒症）</t>
  </si>
  <si>
    <t>人</t>
  </si>
  <si>
    <t>１　検査</t>
  </si>
  <si>
    <t>　先天性代謝異常等検査は，生後４～６（７）日の新生児に血液検査を行い，疾患を早期に発見し，適切な治療を行うことにより障害の発症を未然に防止することを目的とする。</t>
  </si>
  <si>
    <t>　</t>
  </si>
  <si>
    <t>　　  疾 　　病 　　別 　　患 　　児　 　数</t>
  </si>
  <si>
    <t>受検児数　　　</t>
  </si>
  <si>
    <t>ﾌｪﾆｰﾙｹﾄﾝ尿症</t>
  </si>
  <si>
    <t>楓糖尿症</t>
  </si>
  <si>
    <t>ヒスチジン血症</t>
  </si>
  <si>
    <t>先天性副腎過形成症</t>
  </si>
  <si>
    <t>クレチン症</t>
  </si>
  <si>
    <t>計（人）</t>
  </si>
  <si>
    <t>患者発見率</t>
  </si>
  <si>
    <t>（注）　患者発見率＝疾患別患児数／受検児数（100未満四捨五入）</t>
  </si>
  <si>
    <t>対象児数</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</si>
  <si>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</si>
  <si>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</si>
  <si>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計（人）</t>
  </si>
  <si>
    <t>川　薩</t>
  </si>
  <si>
    <t>計（県保健所）</t>
  </si>
  <si>
    <t>鹿児島市</t>
  </si>
  <si>
    <t>計（県）</t>
  </si>
  <si>
    <t>県外からの里帰り</t>
  </si>
  <si>
    <t>総　　計</t>
  </si>
  <si>
    <t>第２章</t>
  </si>
  <si>
    <t>主な母子保健事業実績</t>
  </si>
  <si>
    <t>Ⅰ　</t>
  </si>
  <si>
    <t>県（保健所）で実施している</t>
  </si>
  <si>
    <t>母子保健事業</t>
  </si>
  <si>
    <t>個別支援に関する検討</t>
  </si>
  <si>
    <t>内容（延回数）</t>
  </si>
  <si>
    <t>教室</t>
  </si>
  <si>
    <t>イ　面接・電話による支援状況</t>
  </si>
  <si>
    <t>ウ　支援調整会議</t>
  </si>
  <si>
    <t>エ　医療連携（医療機関での面接）</t>
  </si>
  <si>
    <t>ハイリスク母子</t>
  </si>
  <si>
    <t>面接</t>
  </si>
  <si>
    <t>電話</t>
  </si>
  <si>
    <t>実</t>
  </si>
  <si>
    <t>延</t>
  </si>
  <si>
    <t>染色体または遺伝子に変化を伴う症候群</t>
  </si>
  <si>
    <t>皮膚疾患</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</si>
  <si>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</si>
  <si>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</si>
  <si>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</si>
  <si>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</si>
  <si>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</si>
  <si>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xml:space="preserve"> （2） 乳幼児発達相談指導事業</t>
  </si>
  <si>
    <t xml:space="preserve"> （３） 不妊治療対策事業</t>
  </si>
  <si>
    <t>小児慢性特定疾病児</t>
  </si>
  <si>
    <t>交流会</t>
  </si>
  <si>
    <t>ピアカウンセリング</t>
  </si>
  <si>
    <t>ボランティア</t>
  </si>
  <si>
    <t>※２</t>
  </si>
  <si>
    <t>※２</t>
  </si>
  <si>
    <t>※２</t>
  </si>
  <si>
    <t>メール</t>
  </si>
  <si>
    <t>●一般相談窓口
保健所計</t>
  </si>
  <si>
    <t>●専門相談窓口
鹿児島大学病院</t>
  </si>
  <si>
    <t>保健所（一般相談窓口）</t>
  </si>
  <si>
    <t>●専門相談窓口
(県助産師会)</t>
  </si>
  <si>
    <t>メンタルケア</t>
  </si>
  <si>
    <t>保健所（一般相談窓口）</t>
  </si>
  <si>
    <t>●専門相談窓口
(県助産師会)</t>
  </si>
  <si>
    <t>　　国の定める対象疾病に罹患している18歳未満の児童に対して，治療の確立と普及を図り，併せて患者家庭の医療費の負担軽減に資するため医療費の自己負担の一部を助成する。</t>
  </si>
  <si>
    <t>1(2)</t>
  </si>
  <si>
    <t>－</t>
  </si>
  <si>
    <t>開催回数　※１</t>
  </si>
  <si>
    <t>心理士</t>
  </si>
  <si>
    <t>※１：１回の教室の中にグループミーティングやピアカウンセリングを同時開催していることもあるため，開催回数と内容の回数の合計は必ずしも一致しない。
※２：支所と本所が合同開催で実施しているものは，本所の方に集計する。</t>
  </si>
  <si>
    <t>　 子どもが低出生体重児であったり，慢性疾病があるなどして育児不安のある母親や産後うつ病，虐待ハイリスク群である母親等に対して，交流会や情報提供のための教室等を実施することで，母親等の不安やストレスの軽減を図るとともに，児童虐待の発生を予防することを目的とする。</t>
  </si>
  <si>
    <t xml:space="preserve"> オ　 集団支援</t>
  </si>
  <si>
    <t>ア　　ハイリスク母子・小児慢性特定疾病児等に対する訪問指導</t>
  </si>
  <si>
    <t>疾病により長期に療養を要する児童やその家族，また，養育支援を必要とする妊産婦及び乳幼児に対し，関係機関と連携し，相談支援や支援調整会議等を行い，児童と家族の負担や不安の軽減を図る。</t>
  </si>
  <si>
    <t>　（１）　ハイリスク母子保健対策事業・小児慢性疾病児支援事業</t>
  </si>
  <si>
    <t>小児慢性特定疾病児</t>
  </si>
  <si>
    <t>　</t>
  </si>
  <si>
    <t>(注）　平成27年度分から （　　）内に鹿児島市を含む受給者数を再掲。</t>
  </si>
  <si>
    <t>２３</t>
  </si>
  <si>
    <t>２４</t>
  </si>
  <si>
    <t>２５</t>
  </si>
  <si>
    <t>２６</t>
  </si>
  <si>
    <t>２７</t>
  </si>
  <si>
    <t>２８</t>
  </si>
  <si>
    <t>２９</t>
  </si>
  <si>
    <t>2(3)</t>
  </si>
  <si>
    <t>費用・助成制度</t>
  </si>
  <si>
    <t>治療と仕事の両立</t>
  </si>
  <si>
    <t>療育相談会</t>
  </si>
  <si>
    <t>予期せぬ
妊娠</t>
  </si>
  <si>
    <t xml:space="preserve"> （１） 先天性代謝異常等検査</t>
  </si>
  <si>
    <t>ア　先天性代謝異常等検査受検状況の年次推移</t>
  </si>
  <si>
    <t>ﾎﾓｼｽﾁﾝ
尿症</t>
  </si>
  <si>
    <t>ｶﾞﾗｸﾄｰｽ
血症</t>
  </si>
  <si>
    <t>S60～H４</t>
  </si>
  <si>
    <t>1/1,200</t>
  </si>
  <si>
    <t>（注）　ヒスチジン血症は，平成４年９月１日より先天性代謝異常等検査対象疾患から除外された。</t>
  </si>
  <si>
    <t>（参考）全国患者発見率</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</si>
  <si>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
　　　　症），極長鎖アシルCoA脱水素酵素欠損症（VLCAD欠損症） ，三頭酵素/長鎖3-ヒドロキシアシルCoA脱水素酵素欠損症（TFP/LCHAD欠損症）
　　　　カルニチンパルミトイルトランスフェラーゼ-1欠損症)</t>
  </si>
  <si>
    <t>疾 　　病 　　別 　　患 　　児　 　数</t>
  </si>
  <si>
    <t>ﾎﾓｼｽﾁﾝ
尿症</t>
  </si>
  <si>
    <t>ｶﾞﾗｸﾄｰｽ
血症</t>
  </si>
  <si>
    <t xml:space="preserve">    </t>
  </si>
  <si>
    <t xml:space="preserve">  </t>
  </si>
  <si>
    <t xml:space="preserve">  </t>
  </si>
  <si>
    <t xml:space="preserve">   </t>
  </si>
  <si>
    <t xml:space="preserve">  </t>
  </si>
  <si>
    <t xml:space="preserve">  </t>
  </si>
  <si>
    <t xml:space="preserve">   </t>
  </si>
  <si>
    <t>※　児側の状況については，主たるものを計上。「児側の状況」以外の項目については，該当するものがあれば計上。</t>
  </si>
  <si>
    <t>※　診断欄は，１回ごとの相談における診断名（重複あり）を計上。</t>
  </si>
  <si>
    <t>※　処遇方針は，一人の児に対して，年度を通じて方針としてあがった項目を全て実件数で計上。</t>
  </si>
  <si>
    <t xml:space="preserve"> （４） 女性健康支援センター事業</t>
  </si>
  <si>
    <t>ア　女性健康支援センター事業</t>
  </si>
  <si>
    <t>　思春期から更年期に至る女性に対し，一般相談窓口（保健所）と専門相談窓口（鹿児島県助産師会）を開設し，女性の健康や予期せぬ妊娠，出産等に関する情報提供や相談を行う。</t>
  </si>
  <si>
    <t>H５～H24</t>
  </si>
  <si>
    <t xml:space="preserve"> 　　　　　　　　　　　　　　　　　区分
 保健所別</t>
  </si>
  <si>
    <t>指宿</t>
  </si>
  <si>
    <t>（実人員）</t>
  </si>
  <si>
    <t>　　　　　　　　　　　年度
　疾患群名　　　</t>
  </si>
  <si>
    <t>骨系統疾患</t>
  </si>
  <si>
    <t>脈管系疾患</t>
  </si>
  <si>
    <t>2(2)</t>
  </si>
  <si>
    <r>
      <t>新生児</t>
    </r>
    <r>
      <rPr>
        <sz val="9"/>
        <color indexed="8"/>
        <rFont val="ＭＳ Ｐ明朝"/>
        <family val="1"/>
      </rPr>
      <t>（未熟児を除く）</t>
    </r>
  </si>
  <si>
    <r>
      <t>乳児</t>
    </r>
    <r>
      <rPr>
        <sz val="9"/>
        <color indexed="8"/>
        <rFont val="ＭＳ Ｐ明朝"/>
        <family val="1"/>
      </rPr>
      <t>（未熟児を除く）</t>
    </r>
  </si>
  <si>
    <t>３０</t>
  </si>
  <si>
    <t>疾 　　病 　　別 　　患 　　児　 　数</t>
  </si>
  <si>
    <t>ﾎﾓｼｽﾁﾝ
尿症</t>
  </si>
  <si>
    <t>令和元</t>
  </si>
  <si>
    <r>
      <t xml:space="preserve">その他
</t>
    </r>
    <r>
      <rPr>
        <sz val="5"/>
        <rFont val="ＭＳ Ｐ明朝"/>
        <family val="1"/>
      </rPr>
      <t>（採卵のみ等）</t>
    </r>
  </si>
  <si>
    <t>(ｱ) 　相談者の状況                             　　　　　　　　　　　　　　　          （令和２年度）</t>
  </si>
  <si>
    <t>(ｲ) 　相談内容                                           　　　　　　　　                     　　　　　　　                    　　  　   （令和２年度）</t>
  </si>
  <si>
    <t>平成21</t>
  </si>
  <si>
    <t>令和２</t>
  </si>
  <si>
    <t>(ｱ)　昭和60年度～平成25年度</t>
  </si>
  <si>
    <t>1/178,000</t>
  </si>
  <si>
    <t>1/266,000</t>
  </si>
  <si>
    <t>1/30,000</t>
  </si>
  <si>
    <t>1/38,000</t>
  </si>
  <si>
    <t>1/25,400</t>
  </si>
  <si>
    <t>(ｲ)　平成26年度以降</t>
  </si>
  <si>
    <t>平成26</t>
  </si>
  <si>
    <t>-</t>
  </si>
  <si>
    <t>1/2,000</t>
  </si>
  <si>
    <t>1/27,500</t>
  </si>
  <si>
    <t>1/８５１,200</t>
  </si>
  <si>
    <t>1/212,800</t>
  </si>
  <si>
    <t>1/35,500</t>
  </si>
  <si>
    <t>1/19,800</t>
  </si>
  <si>
    <t>1/1,300</t>
  </si>
  <si>
    <t>（注）全国患者発見率は，「先天性代謝異常等検査実施状況（令和２年度）」（厚生労働省子ども家庭局母子保健課）の数値。</t>
  </si>
  <si>
    <t>(令和２年度)</t>
  </si>
  <si>
    <t>（令和２年度）</t>
  </si>
  <si>
    <t>（令和２年度）</t>
  </si>
  <si>
    <t>（令和２年度）</t>
  </si>
  <si>
    <t>（令和２年度）</t>
  </si>
  <si>
    <t>（令和２年度）</t>
  </si>
  <si>
    <t>（令和２年度）</t>
  </si>
  <si>
    <t>平成23</t>
  </si>
  <si>
    <t>令和元</t>
  </si>
  <si>
    <t>人</t>
  </si>
  <si>
    <t>２１</t>
  </si>
  <si>
    <t>２２</t>
  </si>
  <si>
    <t>0(1)</t>
  </si>
  <si>
    <t>1(1)</t>
  </si>
  <si>
    <t>2(3)</t>
  </si>
  <si>
    <t>2(1)</t>
  </si>
  <si>
    <t>1(2)</t>
  </si>
  <si>
    <t>2(5)</t>
  </si>
  <si>
    <t>※令和２年度の妊産婦貧血1名は産科出血も該当</t>
  </si>
  <si>
    <t>2(２)</t>
  </si>
  <si>
    <t>(ｲ) 　相談内容                                                                                　　  　   （令和２年度）</t>
  </si>
  <si>
    <t>(ｱ) 　相談者の状況                                       　　　　　　　　　　　　　　        （令和２年度）</t>
  </si>
  <si>
    <t>0(1)</t>
  </si>
  <si>
    <t>イ　保健所別先天性代謝異常等疾病児数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</si>
</sst>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 numFmtId="191" formatCode="[&lt;=999]000;[&lt;=9999]000\-00;000\-0000"/>
  </numFmts>
  <fonts count="85">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28"/>
      <name val="ＭＳ Ｐゴシック"/>
      <family val="3"/>
    </font>
    <font>
      <sz val="9"/>
      <color indexed="8"/>
      <name val="ＭＳ Ｐ明朝"/>
      <family val="1"/>
    </font>
    <font>
      <sz val="8"/>
      <name val="ＭＳ Ｐ明朝"/>
      <family val="1"/>
    </font>
    <font>
      <sz val="14"/>
      <name val="ＭＳ Ｐ明朝"/>
      <family val="1"/>
    </font>
    <font>
      <sz val="9"/>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明朝"/>
      <family val="1"/>
    </font>
    <font>
      <sz val="10"/>
      <color indexed="8"/>
      <name val="ＭＳ Ｐ明朝"/>
      <family val="1"/>
    </font>
    <font>
      <sz val="11"/>
      <color indexed="8"/>
      <name val="ＭＳ Ｐ明朝"/>
      <family val="1"/>
    </font>
    <font>
      <b/>
      <sz val="14"/>
      <color indexed="8"/>
      <name val="ＭＳ Ｐ明朝"/>
      <family val="1"/>
    </font>
    <font>
      <sz val="14"/>
      <color indexed="8"/>
      <name val="ＭＳ Ｐ明朝"/>
      <family val="1"/>
    </font>
    <font>
      <sz val="16"/>
      <color indexed="8"/>
      <name val="ＭＳ Ｐ明朝"/>
      <family val="1"/>
    </font>
    <font>
      <sz val="8"/>
      <color indexed="8"/>
      <name val="ＭＳ Ｐ明朝"/>
      <family val="1"/>
    </font>
    <font>
      <sz val="10"/>
      <color indexed="8"/>
      <name val="ＭＳ 明朝"/>
      <family val="1"/>
    </font>
    <font>
      <b/>
      <u val="single"/>
      <sz val="12"/>
      <color indexed="8"/>
      <name val="ＭＳ Ｐ明朝"/>
      <family val="1"/>
    </font>
    <font>
      <b/>
      <sz val="11"/>
      <color indexed="8"/>
      <name val="ＭＳ Ｐ明朝"/>
      <family val="1"/>
    </font>
    <font>
      <sz val="12"/>
      <color indexed="10"/>
      <name val="ＭＳ Ｐ明朝"/>
      <family val="1"/>
    </font>
    <font>
      <sz val="7"/>
      <color indexed="8"/>
      <name val="ＭＳ Ｐ明朝"/>
      <family val="1"/>
    </font>
    <font>
      <sz val="9.5"/>
      <color indexed="8"/>
      <name val="ＭＳ Ｐ明朝"/>
      <family val="1"/>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Ｐ明朝"/>
      <family val="1"/>
    </font>
    <font>
      <sz val="10"/>
      <color theme="1"/>
      <name val="ＭＳ Ｐ明朝"/>
      <family val="1"/>
    </font>
    <font>
      <sz val="11"/>
      <color theme="1"/>
      <name val="ＭＳ Ｐ明朝"/>
      <family val="1"/>
    </font>
    <font>
      <b/>
      <sz val="14"/>
      <color theme="1"/>
      <name val="ＭＳ Ｐ明朝"/>
      <family val="1"/>
    </font>
    <font>
      <sz val="14"/>
      <color theme="1"/>
      <name val="ＭＳ Ｐ明朝"/>
      <family val="1"/>
    </font>
    <font>
      <sz val="16"/>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明朝"/>
      <family val="1"/>
    </font>
    <font>
      <b/>
      <u val="single"/>
      <sz val="12"/>
      <color theme="1"/>
      <name val="ＭＳ Ｐ明朝"/>
      <family val="1"/>
    </font>
    <font>
      <b/>
      <sz val="11"/>
      <color theme="1"/>
      <name val="ＭＳ Ｐ明朝"/>
      <family val="1"/>
    </font>
    <font>
      <sz val="12"/>
      <color rgb="FFFF0000"/>
      <name val="ＭＳ Ｐ明朝"/>
      <family val="1"/>
    </font>
    <font>
      <sz val="7"/>
      <color theme="1"/>
      <name val="ＭＳ Ｐ明朝"/>
      <family val="1"/>
    </font>
    <font>
      <sz val="9.5"/>
      <color theme="1"/>
      <name val="ＭＳ Ｐ明朝"/>
      <family val="1"/>
    </font>
    <font>
      <sz val="9.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right style="medium"/>
      <top style="medium"/>
      <bottom style="medium"/>
    </border>
    <border>
      <left style="thin"/>
      <right>
        <color indexed="63"/>
      </right>
      <top style="medium"/>
      <bottom style="medium"/>
    </border>
    <border>
      <left style="thin"/>
      <right style="medium"/>
      <top style="medium"/>
      <bottom style="medium"/>
    </border>
    <border>
      <left/>
      <right/>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style="thin"/>
      <bottom style="thin"/>
    </border>
    <border>
      <left style="double"/>
      <right style="thin"/>
      <top style="thin"/>
      <bottom style="double"/>
    </border>
    <border>
      <left style="double"/>
      <right style="thin"/>
      <top style="thin"/>
      <bottom>
        <color indexed="63"/>
      </bottom>
    </border>
    <border>
      <left style="thin"/>
      <right style="thin"/>
      <top style="double"/>
      <bottom style="double"/>
    </border>
    <border>
      <left style="thin"/>
      <right>
        <color indexed="63"/>
      </right>
      <top style="double"/>
      <bottom style="double"/>
    </border>
    <border>
      <left style="double"/>
      <right style="thin"/>
      <top style="double"/>
      <bottom style="double"/>
    </border>
    <border>
      <left style="double"/>
      <right style="thin"/>
      <top>
        <color indexed="63"/>
      </top>
      <bottom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Down="1">
      <left style="double"/>
      <right style="thin"/>
      <top style="double"/>
      <bottom style="double"/>
      <diagonal style="thin"/>
    </border>
    <border diagonalDown="1">
      <left style="thin"/>
      <right style="thin"/>
      <top style="double"/>
      <bottom style="double"/>
      <diagonal style="thin"/>
    </border>
    <border>
      <left>
        <color indexed="63"/>
      </left>
      <right style="thin"/>
      <top style="double"/>
      <bottom style="double"/>
    </border>
    <border>
      <left style="double"/>
      <right style="thin"/>
      <top style="double"/>
      <bottom style="thin"/>
    </border>
    <border>
      <left>
        <color indexed="63"/>
      </left>
      <right>
        <color indexed="63"/>
      </right>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double"/>
    </border>
    <border>
      <left style="medium"/>
      <right style="medium"/>
      <top style="double"/>
      <bottom style="medium"/>
    </border>
    <border>
      <left style="medium"/>
      <right style="medium"/>
      <top style="medium"/>
      <bottom style="double"/>
    </border>
    <border>
      <left style="thin"/>
      <right style="thin"/>
      <top style="double"/>
      <bottom style="thin"/>
    </border>
    <border>
      <left style="medium"/>
      <right style="thin"/>
      <top>
        <color indexed="63"/>
      </top>
      <bottom style="double"/>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color indexed="63"/>
      </top>
      <bottom style="medium"/>
    </border>
    <border>
      <left style="medium"/>
      <right style="medium"/>
      <top>
        <color indexed="63"/>
      </top>
      <bottom style="medium"/>
    </border>
    <border>
      <left>
        <color indexed="63"/>
      </left>
      <right style="thin"/>
      <top style="thin"/>
      <bottom style="thin"/>
    </border>
    <border>
      <left style="thin"/>
      <right style="double"/>
      <top style="thin"/>
      <bottom style="thin"/>
    </border>
    <border diagonalDown="1">
      <left style="double"/>
      <right style="thin"/>
      <top style="thin"/>
      <bottom style="thin"/>
      <diagonal style="thin"/>
    </border>
    <border>
      <left style="double"/>
      <right>
        <color indexed="63"/>
      </right>
      <top style="thin"/>
      <bottom style="thin"/>
    </border>
    <border>
      <left style="double"/>
      <right style="double"/>
      <top style="thin"/>
      <bottom style="thin"/>
    </border>
    <border>
      <left>
        <color indexed="63"/>
      </left>
      <right>
        <color indexed="63"/>
      </right>
      <top style="thin"/>
      <bottom style="thin"/>
    </border>
    <border>
      <left style="thin"/>
      <right style="thin"/>
      <top style="thin"/>
      <bottom style="double"/>
    </border>
    <border>
      <left style="thin"/>
      <right style="double"/>
      <top style="double"/>
      <bottom style="thin"/>
    </border>
    <border>
      <left>
        <color indexed="63"/>
      </left>
      <right style="medium"/>
      <top style="thin"/>
      <bottom style="double"/>
    </border>
    <border>
      <left style="thin"/>
      <right style="double"/>
      <top style="thin"/>
      <bottom style="double"/>
    </border>
    <border>
      <left>
        <color indexed="63"/>
      </left>
      <right style="medium"/>
      <top>
        <color indexed="63"/>
      </top>
      <bottom style="hair"/>
    </border>
    <border>
      <left style="thin"/>
      <right style="double"/>
      <top style="double"/>
      <bottom style="hair"/>
    </border>
    <border>
      <left style="thin"/>
      <right style="double"/>
      <top style="hair"/>
      <bottom style="hair"/>
    </border>
    <border>
      <left style="double"/>
      <right style="medium"/>
      <top style="hair"/>
      <bottom style="hair"/>
    </border>
    <border>
      <left style="double"/>
      <right style="medium"/>
      <top style="hair"/>
      <bottom style="double"/>
    </border>
    <border>
      <left style="thin"/>
      <right>
        <color indexed="63"/>
      </right>
      <top style="double"/>
      <bottom>
        <color indexed="63"/>
      </bottom>
    </border>
    <border>
      <left style="double"/>
      <right style="medium"/>
      <top style="double"/>
      <bottom style="medium"/>
    </border>
    <border>
      <left style="double"/>
      <right style="medium"/>
      <top style="medium"/>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style="thin"/>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style="double"/>
      <top style="thin"/>
      <bottom style="thin"/>
    </border>
    <border>
      <left>
        <color indexed="63"/>
      </left>
      <right>
        <color indexed="63"/>
      </right>
      <top style="double"/>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thin"/>
      <bottom style="double"/>
    </border>
    <border>
      <left style="medium"/>
      <right style="medium"/>
      <top style="medium"/>
      <bottom>
        <color indexed="63"/>
      </bottom>
    </border>
    <border>
      <left style="medium"/>
      <right style="medium"/>
      <top>
        <color indexed="63"/>
      </top>
      <bottom style="double"/>
    </border>
    <border diagonalUp="1">
      <left style="medium"/>
      <right>
        <color indexed="63"/>
      </right>
      <top style="double"/>
      <bottom style="medium"/>
      <diagonal style="thin"/>
    </border>
    <border diagonalUp="1">
      <left>
        <color indexed="63"/>
      </left>
      <right>
        <color indexed="63"/>
      </right>
      <top style="double"/>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Down="1">
      <left style="medium"/>
      <right style="medium"/>
      <top style="medium"/>
      <bottom>
        <color indexed="63"/>
      </bottom>
      <diagonal style="thin"/>
    </border>
    <border diagonalDown="1">
      <left style="medium"/>
      <right style="medium"/>
      <top>
        <color indexed="63"/>
      </top>
      <bottom style="double"/>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1"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7" fillId="32" borderId="0" applyNumberFormat="0" applyBorder="0" applyAlignment="0" applyProtection="0"/>
  </cellStyleXfs>
  <cellXfs count="651">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2" fillId="0" borderId="0" xfId="0" applyFont="1" applyFill="1" applyAlignment="1">
      <alignment vertical="center"/>
    </xf>
    <xf numFmtId="0" fontId="9" fillId="0" borderId="0" xfId="67" applyFont="1" applyAlignment="1">
      <alignment vertical="center"/>
      <protection/>
    </xf>
    <xf numFmtId="0" fontId="12" fillId="0" borderId="0" xfId="0" applyFont="1" applyFill="1" applyAlignment="1">
      <alignment vertical="center" wrapText="1"/>
    </xf>
    <xf numFmtId="0" fontId="9" fillId="0" borderId="0" xfId="70" applyFont="1" applyBorder="1">
      <alignment vertical="center"/>
      <protection/>
    </xf>
    <xf numFmtId="0" fontId="9" fillId="0" borderId="0" xfId="70" applyFont="1">
      <alignment vertical="center"/>
      <protection/>
    </xf>
    <xf numFmtId="0" fontId="12" fillId="0" borderId="0" xfId="0" applyFont="1" applyFill="1" applyAlignment="1">
      <alignment horizontal="left" vertical="center" wrapText="1" indent="2"/>
    </xf>
    <xf numFmtId="0" fontId="12" fillId="0" borderId="0" xfId="70" applyFont="1" applyBorder="1" applyAlignment="1">
      <alignment vertical="center" wrapText="1"/>
      <protection/>
    </xf>
    <xf numFmtId="177" fontId="9" fillId="0" borderId="0" xfId="70" applyNumberFormat="1" applyFont="1">
      <alignment vertical="center"/>
      <protection/>
    </xf>
    <xf numFmtId="0" fontId="9" fillId="0" borderId="0" xfId="70" applyFont="1" applyFill="1">
      <alignment vertical="center"/>
      <protection/>
    </xf>
    <xf numFmtId="177" fontId="9" fillId="0" borderId="0" xfId="70" applyNumberFormat="1" applyFont="1" applyFill="1">
      <alignment vertical="center"/>
      <protection/>
    </xf>
    <xf numFmtId="0" fontId="2" fillId="0" borderId="0" xfId="66">
      <alignment vertical="center"/>
      <protection/>
    </xf>
    <xf numFmtId="0" fontId="13" fillId="0" borderId="0" xfId="66" applyFont="1" applyAlignment="1">
      <alignment vertical="center"/>
      <protection/>
    </xf>
    <xf numFmtId="0" fontId="2" fillId="0" borderId="0" xfId="66" applyFont="1">
      <alignment vertical="center"/>
      <protection/>
    </xf>
    <xf numFmtId="0" fontId="68" fillId="0" borderId="10" xfId="0" applyFont="1" applyFill="1" applyBorder="1" applyAlignment="1">
      <alignment horizontal="center" vertical="center" textRotation="255"/>
    </xf>
    <xf numFmtId="0" fontId="68" fillId="0" borderId="11" xfId="0" applyFont="1" applyFill="1" applyBorder="1" applyAlignment="1">
      <alignment horizontal="center" vertical="center" textRotation="255"/>
    </xf>
    <xf numFmtId="0" fontId="69" fillId="0" borderId="0" xfId="67" applyFont="1" applyFill="1" applyAlignment="1">
      <alignment vertical="center"/>
      <protection/>
    </xf>
    <xf numFmtId="179" fontId="70" fillId="0" borderId="12" xfId="0" applyNumberFormat="1" applyFont="1" applyFill="1" applyBorder="1" applyAlignment="1">
      <alignment horizontal="right" vertical="center" wrapText="1"/>
    </xf>
    <xf numFmtId="0" fontId="70" fillId="0" borderId="12" xfId="0" applyFont="1" applyFill="1" applyBorder="1" applyAlignment="1">
      <alignment horizontal="right" vertical="center"/>
    </xf>
    <xf numFmtId="0" fontId="70" fillId="0" borderId="13" xfId="0" applyFont="1" applyFill="1" applyBorder="1" applyAlignment="1">
      <alignment horizontal="right" vertical="center"/>
    </xf>
    <xf numFmtId="0" fontId="70" fillId="0" borderId="12" xfId="0" applyFont="1" applyFill="1" applyBorder="1" applyAlignment="1">
      <alignment horizontal="center" vertical="center" shrinkToFit="1"/>
    </xf>
    <xf numFmtId="179" fontId="70" fillId="0" borderId="13" xfId="0" applyNumberFormat="1" applyFont="1" applyFill="1" applyBorder="1" applyAlignment="1">
      <alignment horizontal="right" vertical="center" wrapText="1"/>
    </xf>
    <xf numFmtId="0" fontId="70" fillId="0" borderId="12" xfId="0" applyFont="1" applyFill="1" applyBorder="1" applyAlignment="1">
      <alignment horizontal="right" vertical="center" shrinkToFit="1"/>
    </xf>
    <xf numFmtId="189" fontId="70" fillId="0" borderId="12" xfId="0" applyNumberFormat="1" applyFont="1" applyFill="1" applyBorder="1" applyAlignment="1">
      <alignment horizontal="right" vertical="center" shrinkToFit="1"/>
    </xf>
    <xf numFmtId="0" fontId="71" fillId="0" borderId="14" xfId="0" applyFont="1" applyFill="1" applyBorder="1" applyAlignment="1">
      <alignment horizontal="left" vertical="center"/>
    </xf>
    <xf numFmtId="0" fontId="70" fillId="0" borderId="0" xfId="0" applyFont="1" applyFill="1" applyAlignment="1">
      <alignment horizontal="left" vertical="center" wrapText="1" indent="2"/>
    </xf>
    <xf numFmtId="0" fontId="70"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0" fontId="68" fillId="0" borderId="12" xfId="0" applyFont="1" applyFill="1" applyBorder="1" applyAlignment="1">
      <alignment horizontal="center" vertical="center" textRotation="255"/>
    </xf>
    <xf numFmtId="0" fontId="68" fillId="0" borderId="15" xfId="0" applyFont="1" applyFill="1" applyBorder="1" applyAlignment="1">
      <alignment horizontal="center" vertical="center" textRotation="255"/>
    </xf>
    <xf numFmtId="0" fontId="69" fillId="0" borderId="0" xfId="0" applyFont="1" applyFill="1" applyAlignment="1">
      <alignment vertical="center"/>
    </xf>
    <xf numFmtId="0" fontId="70" fillId="0" borderId="0" xfId="0" applyFont="1" applyFill="1" applyAlignment="1">
      <alignment horizontal="left" vertical="center" wrapText="1"/>
    </xf>
    <xf numFmtId="0" fontId="72" fillId="0" borderId="0" xfId="0" applyFont="1" applyFill="1" applyAlignment="1">
      <alignment vertical="center"/>
    </xf>
    <xf numFmtId="0" fontId="71" fillId="0" borderId="0" xfId="0" applyFont="1" applyFill="1" applyAlignment="1">
      <alignment vertical="center"/>
    </xf>
    <xf numFmtId="0" fontId="73" fillId="0" borderId="0" xfId="0" applyFont="1" applyFill="1" applyAlignment="1">
      <alignment vertical="center"/>
    </xf>
    <xf numFmtId="0" fontId="74" fillId="0" borderId="0" xfId="0" applyFont="1" applyFill="1" applyAlignment="1">
      <alignment vertical="center"/>
    </xf>
    <xf numFmtId="0" fontId="70" fillId="0" borderId="0" xfId="0" applyFont="1" applyFill="1" applyAlignment="1">
      <alignment vertical="center"/>
    </xf>
    <xf numFmtId="0" fontId="71" fillId="0" borderId="0" xfId="0" applyFont="1" applyFill="1" applyAlignment="1">
      <alignment horizontal="left" vertical="center" wrapText="1"/>
    </xf>
    <xf numFmtId="0" fontId="70" fillId="0" borderId="16" xfId="0" applyFont="1" applyFill="1" applyBorder="1" applyAlignment="1">
      <alignment horizontal="right" vertical="center"/>
    </xf>
    <xf numFmtId="0" fontId="70" fillId="0" borderId="16" xfId="0" applyFont="1" applyFill="1" applyBorder="1" applyAlignment="1">
      <alignment vertical="center"/>
    </xf>
    <xf numFmtId="0" fontId="70" fillId="0" borderId="0" xfId="0" applyFont="1" applyFill="1" applyBorder="1" applyAlignment="1">
      <alignment vertical="center"/>
    </xf>
    <xf numFmtId="0" fontId="70" fillId="0" borderId="17" xfId="0" applyFont="1" applyFill="1" applyBorder="1" applyAlignment="1">
      <alignment horizontal="center" vertical="center"/>
    </xf>
    <xf numFmtId="0" fontId="70" fillId="0" borderId="17" xfId="0" applyFont="1" applyFill="1" applyBorder="1" applyAlignment="1">
      <alignment horizontal="center" vertical="center" wrapText="1"/>
    </xf>
    <xf numFmtId="0" fontId="70" fillId="0" borderId="12" xfId="0" applyFont="1" applyFill="1" applyBorder="1" applyAlignment="1">
      <alignment horizontal="distributed" vertical="center" wrapText="1"/>
    </xf>
    <xf numFmtId="0" fontId="70" fillId="0" borderId="18" xfId="0" applyFont="1" applyFill="1" applyBorder="1" applyAlignment="1">
      <alignment horizontal="center" vertical="center" wrapText="1"/>
    </xf>
    <xf numFmtId="0" fontId="70" fillId="0" borderId="18" xfId="0" applyFont="1" applyFill="1" applyBorder="1" applyAlignment="1">
      <alignment horizontal="right" vertical="center"/>
    </xf>
    <xf numFmtId="0" fontId="75" fillId="0" borderId="0" xfId="0" applyFont="1" applyFill="1" applyAlignment="1">
      <alignment vertical="center"/>
    </xf>
    <xf numFmtId="0" fontId="75" fillId="0" borderId="0" xfId="0" applyFont="1" applyFill="1" applyBorder="1" applyAlignment="1">
      <alignment vertical="center"/>
    </xf>
    <xf numFmtId="3" fontId="71" fillId="0" borderId="14" xfId="0" applyNumberFormat="1" applyFont="1" applyFill="1" applyBorder="1" applyAlignment="1">
      <alignment horizontal="right" vertical="center"/>
    </xf>
    <xf numFmtId="0" fontId="71" fillId="0" borderId="14" xfId="0" applyFont="1" applyFill="1" applyBorder="1" applyAlignment="1">
      <alignment horizontal="right" vertical="center" wrapText="1"/>
    </xf>
    <xf numFmtId="0" fontId="71" fillId="0" borderId="14" xfId="0" applyFont="1" applyFill="1" applyBorder="1" applyAlignment="1">
      <alignment horizontal="right" vertical="center"/>
    </xf>
    <xf numFmtId="0" fontId="71" fillId="0" borderId="0" xfId="0" applyFont="1" applyFill="1" applyBorder="1" applyAlignment="1">
      <alignment horizontal="right" vertical="center"/>
    </xf>
    <xf numFmtId="0" fontId="70" fillId="0" borderId="12" xfId="0" applyFont="1" applyFill="1" applyBorder="1" applyAlignment="1">
      <alignment horizontal="center" vertical="center"/>
    </xf>
    <xf numFmtId="3" fontId="70" fillId="0" borderId="12" xfId="0" applyNumberFormat="1" applyFont="1" applyFill="1" applyBorder="1" applyAlignment="1">
      <alignment vertical="center"/>
    </xf>
    <xf numFmtId="49" fontId="70" fillId="0" borderId="12" xfId="0" applyNumberFormat="1" applyFont="1" applyFill="1" applyBorder="1" applyAlignment="1">
      <alignment horizontal="center" vertical="center"/>
    </xf>
    <xf numFmtId="0" fontId="75" fillId="0" borderId="19" xfId="0"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Alignment="1">
      <alignment vertical="center"/>
    </xf>
    <xf numFmtId="0" fontId="70" fillId="0" borderId="12" xfId="0" applyFont="1" applyFill="1" applyBorder="1" applyAlignment="1">
      <alignment horizontal="distributed" vertical="center"/>
    </xf>
    <xf numFmtId="0" fontId="70" fillId="0" borderId="12" xfId="0" applyFont="1" applyFill="1" applyBorder="1" applyAlignment="1">
      <alignment vertical="center"/>
    </xf>
    <xf numFmtId="38" fontId="70" fillId="33" borderId="12" xfId="49" applyFont="1" applyFill="1" applyBorder="1" applyAlignment="1" quotePrefix="1">
      <alignment horizontal="right" vertical="center"/>
    </xf>
    <xf numFmtId="38" fontId="70" fillId="34" borderId="12" xfId="49" applyFont="1" applyFill="1" applyBorder="1" applyAlignment="1" quotePrefix="1">
      <alignment horizontal="right" vertical="center"/>
    </xf>
    <xf numFmtId="38" fontId="70" fillId="0" borderId="12" xfId="49" applyFont="1" applyFill="1" applyBorder="1" applyAlignment="1" quotePrefix="1">
      <alignment horizontal="right" vertical="center"/>
    </xf>
    <xf numFmtId="38" fontId="70" fillId="35" borderId="12" xfId="49" applyFont="1" applyFill="1" applyBorder="1" applyAlignment="1" quotePrefix="1">
      <alignment horizontal="right" vertical="center"/>
    </xf>
    <xf numFmtId="0" fontId="71" fillId="0" borderId="0" xfId="0" applyFont="1" applyFill="1" applyAlignment="1">
      <alignment/>
    </xf>
    <xf numFmtId="0" fontId="71" fillId="0" borderId="0" xfId="67" applyFont="1" applyFill="1" applyAlignment="1">
      <alignment vertical="center"/>
      <protection/>
    </xf>
    <xf numFmtId="0" fontId="71" fillId="0" borderId="0" xfId="67" applyFont="1" applyFill="1" applyBorder="1" applyAlignment="1">
      <alignment vertical="center"/>
      <protection/>
    </xf>
    <xf numFmtId="0" fontId="71" fillId="0" borderId="0" xfId="67" applyFont="1" applyAlignment="1">
      <alignment vertical="center"/>
      <protection/>
    </xf>
    <xf numFmtId="0" fontId="70" fillId="0" borderId="0" xfId="67" applyFont="1" applyAlignment="1">
      <alignment vertical="center"/>
      <protection/>
    </xf>
    <xf numFmtId="0" fontId="70" fillId="0" borderId="16" xfId="0" applyFont="1" applyFill="1" applyBorder="1" applyAlignment="1">
      <alignment horizontal="center" vertical="center"/>
    </xf>
    <xf numFmtId="180" fontId="70" fillId="0" borderId="12" xfId="0" applyNumberFormat="1" applyFont="1" applyFill="1" applyBorder="1" applyAlignment="1">
      <alignment vertical="center" shrinkToFit="1"/>
    </xf>
    <xf numFmtId="180" fontId="70" fillId="36" borderId="12" xfId="67" applyNumberFormat="1" applyFont="1" applyFill="1" applyBorder="1" applyAlignment="1">
      <alignment vertical="center"/>
      <protection/>
    </xf>
    <xf numFmtId="0" fontId="70" fillId="36" borderId="0" xfId="67" applyFont="1" applyFill="1" applyAlignment="1">
      <alignment vertical="center"/>
      <protection/>
    </xf>
    <xf numFmtId="180" fontId="70" fillId="36" borderId="12" xfId="0" applyNumberFormat="1" applyFont="1" applyFill="1" applyBorder="1" applyAlignment="1">
      <alignment vertical="center" shrinkToFit="1"/>
    </xf>
    <xf numFmtId="0" fontId="70" fillId="0" borderId="0" xfId="0" applyFont="1" applyFill="1" applyBorder="1" applyAlignment="1">
      <alignment horizontal="center" vertical="center"/>
    </xf>
    <xf numFmtId="180" fontId="70" fillId="36" borderId="0" xfId="67" applyNumberFormat="1" applyFont="1" applyFill="1" applyBorder="1" applyAlignment="1">
      <alignment vertical="center"/>
      <protection/>
    </xf>
    <xf numFmtId="0" fontId="71" fillId="0" borderId="0" xfId="0" applyFont="1" applyFill="1" applyBorder="1" applyAlignment="1">
      <alignment horizontal="left" vertical="center"/>
    </xf>
    <xf numFmtId="180" fontId="70" fillId="36" borderId="0" xfId="67" applyNumberFormat="1" applyFont="1" applyFill="1" applyBorder="1" applyAlignment="1">
      <alignment horizontal="center" vertical="center"/>
      <protection/>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180" fontId="71" fillId="0" borderId="0" xfId="0" applyNumberFormat="1" applyFont="1" applyFill="1" applyBorder="1" applyAlignment="1">
      <alignment vertical="center"/>
    </xf>
    <xf numFmtId="38" fontId="69" fillId="0" borderId="0" xfId="49" applyFont="1" applyFill="1" applyAlignment="1">
      <alignment vertical="center"/>
    </xf>
    <xf numFmtId="38" fontId="69" fillId="0" borderId="0" xfId="49" applyFont="1" applyAlignment="1">
      <alignment vertical="center"/>
    </xf>
    <xf numFmtId="0" fontId="77" fillId="0" borderId="0" xfId="0" applyFont="1" applyAlignment="1">
      <alignment/>
    </xf>
    <xf numFmtId="0" fontId="70" fillId="0" borderId="0" xfId="67" applyFont="1" applyFill="1" applyBorder="1" applyAlignment="1">
      <alignment vertical="center"/>
      <protection/>
    </xf>
    <xf numFmtId="0" fontId="70" fillId="0" borderId="0" xfId="67" applyFont="1" applyFill="1" applyBorder="1" applyAlignment="1">
      <alignment horizontal="right" vertical="center"/>
      <protection/>
    </xf>
    <xf numFmtId="38" fontId="69" fillId="0" borderId="0" xfId="49" applyFont="1" applyAlignment="1">
      <alignment/>
    </xf>
    <xf numFmtId="38" fontId="70" fillId="0" borderId="0" xfId="49" applyFont="1" applyFill="1" applyAlignment="1">
      <alignment/>
    </xf>
    <xf numFmtId="38" fontId="70" fillId="0" borderId="0" xfId="49" applyFont="1" applyAlignment="1">
      <alignment/>
    </xf>
    <xf numFmtId="0" fontId="70" fillId="0" borderId="0" xfId="0" applyFont="1" applyFill="1" applyBorder="1" applyAlignment="1">
      <alignment horizontal="center" vertical="center" wrapText="1"/>
    </xf>
    <xf numFmtId="180" fontId="70" fillId="36" borderId="0" xfId="0" applyNumberFormat="1" applyFont="1" applyFill="1" applyBorder="1" applyAlignment="1">
      <alignment vertical="center" shrinkToFit="1"/>
    </xf>
    <xf numFmtId="180" fontId="70" fillId="36" borderId="0" xfId="0" applyNumberFormat="1" applyFont="1" applyFill="1" applyBorder="1" applyAlignment="1">
      <alignment horizontal="center" shrinkToFit="1"/>
    </xf>
    <xf numFmtId="0" fontId="70" fillId="0" borderId="0" xfId="0" applyFont="1" applyFill="1" applyBorder="1" applyAlignment="1">
      <alignment/>
    </xf>
    <xf numFmtId="0" fontId="70" fillId="0" borderId="0" xfId="0" applyFont="1" applyFill="1" applyAlignment="1">
      <alignment/>
    </xf>
    <xf numFmtId="0" fontId="70" fillId="0" borderId="14" xfId="67" applyFont="1" applyFill="1" applyBorder="1" applyAlignment="1">
      <alignment vertical="center"/>
      <protection/>
    </xf>
    <xf numFmtId="0" fontId="71" fillId="0" borderId="0" xfId="0" applyFont="1" applyFill="1" applyBorder="1" applyAlignment="1">
      <alignment/>
    </xf>
    <xf numFmtId="38" fontId="69" fillId="0" borderId="0" xfId="49" applyFont="1" applyFill="1" applyAlignment="1">
      <alignment/>
    </xf>
    <xf numFmtId="38" fontId="69" fillId="0" borderId="0" xfId="49" applyFont="1" applyFill="1" applyAlignment="1">
      <alignment/>
    </xf>
    <xf numFmtId="0" fontId="70" fillId="0" borderId="0" xfId="0" applyFont="1" applyFill="1" applyAlignment="1">
      <alignment vertical="center" wrapText="1"/>
    </xf>
    <xf numFmtId="0" fontId="70" fillId="0" borderId="0" xfId="0" applyFont="1" applyFill="1" applyAlignment="1">
      <alignment horizontal="right" vertical="center"/>
    </xf>
    <xf numFmtId="0" fontId="70" fillId="0" borderId="0" xfId="68" applyFont="1" applyAlignment="1">
      <alignment vertical="center"/>
      <protection/>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textRotation="255"/>
    </xf>
    <xf numFmtId="0" fontId="71" fillId="0" borderId="20" xfId="0" applyFont="1" applyFill="1" applyBorder="1" applyAlignment="1">
      <alignment horizontal="distributed" vertical="center"/>
    </xf>
    <xf numFmtId="178" fontId="71" fillId="0" borderId="21" xfId="0" applyNumberFormat="1" applyFont="1" applyFill="1" applyBorder="1" applyAlignment="1">
      <alignment horizontal="right" vertical="center" shrinkToFit="1"/>
    </xf>
    <xf numFmtId="178" fontId="71" fillId="0" borderId="10" xfId="0" applyNumberFormat="1" applyFont="1" applyFill="1" applyBorder="1" applyAlignment="1">
      <alignment horizontal="right" vertical="center" shrinkToFit="1"/>
    </xf>
    <xf numFmtId="178" fontId="71" fillId="0" borderId="12" xfId="0" applyNumberFormat="1" applyFont="1" applyFill="1" applyBorder="1" applyAlignment="1">
      <alignment horizontal="right" vertical="center" shrinkToFit="1"/>
    </xf>
    <xf numFmtId="0" fontId="71" fillId="0" borderId="11" xfId="68" applyFont="1" applyFill="1" applyBorder="1" applyAlignment="1">
      <alignment horizontal="right" vertical="center" shrinkToFit="1"/>
      <protection/>
    </xf>
    <xf numFmtId="0" fontId="71" fillId="0" borderId="15" xfId="68" applyFont="1" applyFill="1" applyBorder="1" applyAlignment="1">
      <alignment horizontal="right" vertical="center" shrinkToFit="1"/>
      <protection/>
    </xf>
    <xf numFmtId="178" fontId="71" fillId="0" borderId="11" xfId="0" applyNumberFormat="1" applyFont="1" applyFill="1" applyBorder="1" applyAlignment="1">
      <alignment horizontal="right" vertical="center" shrinkToFit="1"/>
    </xf>
    <xf numFmtId="178" fontId="71" fillId="0" borderId="15" xfId="0" applyNumberFormat="1" applyFont="1" applyFill="1" applyBorder="1" applyAlignment="1">
      <alignment horizontal="right" vertical="center" shrinkToFit="1"/>
    </xf>
    <xf numFmtId="178" fontId="70" fillId="0" borderId="0" xfId="0" applyNumberFormat="1" applyFont="1" applyFill="1" applyBorder="1" applyAlignment="1">
      <alignment horizontal="right" vertical="center" shrinkToFit="1"/>
    </xf>
    <xf numFmtId="0" fontId="71" fillId="0" borderId="22" xfId="0" applyFont="1" applyFill="1" applyBorder="1" applyAlignment="1">
      <alignment horizontal="distributed" vertical="center"/>
    </xf>
    <xf numFmtId="178" fontId="71" fillId="0" borderId="23" xfId="0" applyNumberFormat="1" applyFont="1" applyFill="1" applyBorder="1" applyAlignment="1">
      <alignment horizontal="right" vertical="center" shrinkToFit="1"/>
    </xf>
    <xf numFmtId="178" fontId="71" fillId="0" borderId="16" xfId="0" applyNumberFormat="1" applyFont="1" applyFill="1" applyBorder="1" applyAlignment="1">
      <alignment horizontal="right" vertical="center" shrinkToFit="1"/>
    </xf>
    <xf numFmtId="178" fontId="71" fillId="0" borderId="24" xfId="0" applyNumberFormat="1" applyFont="1" applyFill="1" applyBorder="1" applyAlignment="1">
      <alignment horizontal="right" vertical="center" shrinkToFit="1"/>
    </xf>
    <xf numFmtId="178" fontId="71" fillId="0" borderId="25" xfId="0" applyNumberFormat="1" applyFont="1" applyFill="1" applyBorder="1" applyAlignment="1">
      <alignment horizontal="right" vertical="center" shrinkToFit="1"/>
    </xf>
    <xf numFmtId="178" fontId="71" fillId="0" borderId="26" xfId="0" applyNumberFormat="1" applyFont="1" applyFill="1" applyBorder="1" applyAlignment="1">
      <alignment horizontal="right" vertical="center" shrinkToFit="1"/>
    </xf>
    <xf numFmtId="0" fontId="71" fillId="0" borderId="27" xfId="69" applyFont="1" applyFill="1" applyBorder="1" applyAlignment="1">
      <alignment horizontal="distributed" vertical="center"/>
      <protection/>
    </xf>
    <xf numFmtId="178" fontId="71" fillId="0" borderId="28" xfId="0" applyNumberFormat="1" applyFont="1" applyFill="1" applyBorder="1" applyAlignment="1">
      <alignment horizontal="right" vertical="center" shrinkToFit="1"/>
    </xf>
    <xf numFmtId="178" fontId="71" fillId="0" borderId="29" xfId="0" applyNumberFormat="1" applyFont="1" applyFill="1" applyBorder="1" applyAlignment="1">
      <alignment horizontal="right" vertical="center" shrinkToFit="1"/>
    </xf>
    <xf numFmtId="178" fontId="71" fillId="0" borderId="30" xfId="0" applyNumberFormat="1" applyFont="1" applyFill="1" applyBorder="1" applyAlignment="1">
      <alignment horizontal="right" vertical="center" shrinkToFit="1"/>
    </xf>
    <xf numFmtId="178" fontId="71" fillId="0" borderId="27" xfId="0" applyNumberFormat="1" applyFont="1" applyFill="1" applyBorder="1" applyAlignment="1">
      <alignment horizontal="right" vertical="center" shrinkToFit="1"/>
    </xf>
    <xf numFmtId="178" fontId="71" fillId="0" borderId="31" xfId="0" applyNumberFormat="1" applyFont="1" applyFill="1" applyBorder="1" applyAlignment="1">
      <alignment horizontal="right" vertical="center" shrinkToFit="1"/>
    </xf>
    <xf numFmtId="178" fontId="71" fillId="0" borderId="32" xfId="0" applyNumberFormat="1" applyFont="1" applyFill="1" applyBorder="1" applyAlignment="1">
      <alignment horizontal="right" vertical="center" shrinkToFit="1"/>
    </xf>
    <xf numFmtId="178" fontId="71" fillId="0" borderId="33" xfId="0" applyNumberFormat="1" applyFont="1" applyFill="1" applyBorder="1" applyAlignment="1">
      <alignment horizontal="right" vertical="center" shrinkToFit="1"/>
    </xf>
    <xf numFmtId="0" fontId="76" fillId="0" borderId="12" xfId="67" applyFont="1" applyFill="1" applyBorder="1" applyAlignment="1">
      <alignment horizontal="distributed" vertical="center"/>
      <protection/>
    </xf>
    <xf numFmtId="180" fontId="71" fillId="0" borderId="0" xfId="67" applyNumberFormat="1" applyFont="1" applyFill="1" applyAlignment="1">
      <alignment vertical="center"/>
      <protection/>
    </xf>
    <xf numFmtId="0" fontId="75" fillId="0" borderId="0" xfId="67" applyFont="1" applyFill="1" applyAlignment="1">
      <alignment vertical="center"/>
      <protection/>
    </xf>
    <xf numFmtId="0" fontId="75" fillId="0" borderId="0" xfId="67" applyFont="1" applyAlignment="1">
      <alignment vertical="center"/>
      <protection/>
    </xf>
    <xf numFmtId="0" fontId="70" fillId="0" borderId="0" xfId="67" applyFont="1" applyFill="1" applyBorder="1" applyAlignment="1">
      <alignment horizontal="left" vertical="center"/>
      <protection/>
    </xf>
    <xf numFmtId="0" fontId="69" fillId="0" borderId="0" xfId="67" applyFont="1" applyFill="1" applyBorder="1" applyAlignment="1">
      <alignment vertical="center"/>
      <protection/>
    </xf>
    <xf numFmtId="0" fontId="79" fillId="0" borderId="0" xfId="67" applyFont="1" applyFill="1" applyBorder="1" applyAlignment="1">
      <alignment horizontal="left" vertical="center"/>
      <protection/>
    </xf>
    <xf numFmtId="0" fontId="76" fillId="0" borderId="0" xfId="67" applyFont="1" applyFill="1" applyBorder="1" applyAlignment="1">
      <alignment horizontal="center" vertical="center"/>
      <protection/>
    </xf>
    <xf numFmtId="0" fontId="70" fillId="0" borderId="0" xfId="67" applyFont="1" applyFill="1" applyAlignment="1">
      <alignment vertical="center"/>
      <protection/>
    </xf>
    <xf numFmtId="0" fontId="76" fillId="0" borderId="12" xfId="67" applyFont="1" applyFill="1" applyBorder="1" applyAlignment="1">
      <alignment horizontal="center" vertical="center" textRotation="255"/>
      <protection/>
    </xf>
    <xf numFmtId="0" fontId="76" fillId="0" borderId="11" xfId="67" applyFont="1" applyFill="1" applyBorder="1" applyAlignment="1">
      <alignment horizontal="distributed" vertical="center"/>
      <protection/>
    </xf>
    <xf numFmtId="0" fontId="71" fillId="0" borderId="12" xfId="0" applyFont="1" applyFill="1" applyBorder="1" applyAlignment="1">
      <alignment horizontal="right" vertical="center" shrinkToFit="1"/>
    </xf>
    <xf numFmtId="3" fontId="71" fillId="0" borderId="12" xfId="0" applyNumberFormat="1" applyFont="1" applyFill="1" applyBorder="1" applyAlignment="1">
      <alignment horizontal="right" vertical="center" shrinkToFit="1"/>
    </xf>
    <xf numFmtId="3" fontId="71" fillId="0" borderId="0" xfId="67" applyNumberFormat="1" applyFont="1" applyFill="1" applyAlignment="1">
      <alignment vertical="center"/>
      <protection/>
    </xf>
    <xf numFmtId="0" fontId="71" fillId="0" borderId="0" xfId="67" applyFont="1" applyFill="1">
      <alignment/>
      <protection/>
    </xf>
    <xf numFmtId="0" fontId="71" fillId="0" borderId="0" xfId="67" applyFont="1" applyFill="1" applyBorder="1">
      <alignment/>
      <protection/>
    </xf>
    <xf numFmtId="0" fontId="71" fillId="0" borderId="0" xfId="67" applyFont="1">
      <alignment/>
      <protection/>
    </xf>
    <xf numFmtId="0" fontId="71" fillId="0" borderId="0" xfId="0" applyFont="1" applyAlignment="1">
      <alignment/>
    </xf>
    <xf numFmtId="0" fontId="78" fillId="0" borderId="34" xfId="0" applyFont="1" applyFill="1" applyBorder="1" applyAlignment="1">
      <alignment horizontal="center" vertical="distributed" textRotation="255"/>
    </xf>
    <xf numFmtId="0" fontId="78" fillId="0" borderId="17" xfId="0" applyFont="1" applyFill="1" applyBorder="1" applyAlignment="1">
      <alignment vertical="distributed" textRotation="255"/>
    </xf>
    <xf numFmtId="0" fontId="78" fillId="0" borderId="35" xfId="0" applyFont="1" applyFill="1" applyBorder="1" applyAlignment="1">
      <alignment vertical="distributed" textRotation="255"/>
    </xf>
    <xf numFmtId="0" fontId="78" fillId="0" borderId="36" xfId="0" applyFont="1" applyFill="1" applyBorder="1" applyAlignment="1">
      <alignment vertical="distributed" textRotation="255"/>
    </xf>
    <xf numFmtId="0" fontId="71" fillId="0" borderId="0" xfId="70" applyFont="1" applyFill="1" applyBorder="1">
      <alignment vertical="center"/>
      <protection/>
    </xf>
    <xf numFmtId="0" fontId="71" fillId="0" borderId="0" xfId="70" applyFont="1" applyFill="1">
      <alignment vertical="center"/>
      <protection/>
    </xf>
    <xf numFmtId="0" fontId="70" fillId="0" borderId="18" xfId="70" applyFont="1" applyFill="1" applyBorder="1" applyAlignment="1">
      <alignment vertical="center"/>
      <protection/>
    </xf>
    <xf numFmtId="0" fontId="70" fillId="0" borderId="0" xfId="70" applyFont="1" applyFill="1" applyBorder="1" applyAlignment="1">
      <alignment vertical="center"/>
      <protection/>
    </xf>
    <xf numFmtId="0" fontId="70" fillId="0" borderId="37" xfId="70" applyFont="1" applyFill="1" applyBorder="1" applyAlignment="1">
      <alignment vertical="center"/>
      <protection/>
    </xf>
    <xf numFmtId="179" fontId="71" fillId="0" borderId="12" xfId="70" applyNumberFormat="1" applyFont="1" applyFill="1" applyBorder="1" applyAlignment="1">
      <alignment vertical="center" shrinkToFit="1"/>
      <protection/>
    </xf>
    <xf numFmtId="177" fontId="71" fillId="0" borderId="38" xfId="70" applyNumberFormat="1" applyFont="1" applyFill="1" applyBorder="1" applyAlignment="1">
      <alignment vertical="center" shrinkToFit="1"/>
      <protection/>
    </xf>
    <xf numFmtId="177" fontId="71" fillId="0" borderId="12" xfId="70" applyNumberFormat="1" applyFont="1" applyFill="1" applyBorder="1" applyAlignment="1">
      <alignment vertical="center" shrinkToFit="1"/>
      <protection/>
    </xf>
    <xf numFmtId="177" fontId="71" fillId="0" borderId="11" xfId="70" applyNumberFormat="1" applyFont="1" applyFill="1" applyBorder="1" applyAlignment="1">
      <alignment vertical="center" shrinkToFit="1"/>
      <protection/>
    </xf>
    <xf numFmtId="177" fontId="71" fillId="37" borderId="38" xfId="70" applyNumberFormat="1" applyFont="1" applyFill="1" applyBorder="1" applyAlignment="1">
      <alignment vertical="center" shrinkToFit="1"/>
      <protection/>
    </xf>
    <xf numFmtId="179" fontId="71" fillId="0" borderId="11" xfId="70" applyNumberFormat="1" applyFont="1" applyFill="1" applyBorder="1" applyAlignment="1">
      <alignment vertical="center" shrinkToFit="1"/>
      <protection/>
    </xf>
    <xf numFmtId="179" fontId="71" fillId="0" borderId="16" xfId="70" applyNumberFormat="1" applyFont="1" applyFill="1" applyBorder="1" applyAlignment="1">
      <alignment vertical="center" shrinkToFit="1"/>
      <protection/>
    </xf>
    <xf numFmtId="179" fontId="71" fillId="0" borderId="24" xfId="70" applyNumberFormat="1" applyFont="1" applyFill="1" applyBorder="1" applyAlignment="1">
      <alignment vertical="center" shrinkToFit="1"/>
      <protection/>
    </xf>
    <xf numFmtId="179" fontId="71" fillId="0" borderId="35" xfId="70" applyNumberFormat="1" applyFont="1" applyFill="1" applyBorder="1" applyAlignment="1">
      <alignment horizontal="right" vertical="center" shrinkToFit="1"/>
      <protection/>
    </xf>
    <xf numFmtId="179" fontId="71" fillId="0" borderId="18" xfId="70" applyNumberFormat="1" applyFont="1" applyFill="1" applyBorder="1" applyAlignment="1">
      <alignment horizontal="right" vertical="center" shrinkToFit="1"/>
      <protection/>
    </xf>
    <xf numFmtId="177" fontId="71" fillId="0" borderId="39" xfId="70" applyNumberFormat="1" applyFont="1" applyFill="1" applyBorder="1" applyAlignment="1">
      <alignment vertical="center" shrinkToFit="1"/>
      <protection/>
    </xf>
    <xf numFmtId="177" fontId="71" fillId="0" borderId="16" xfId="70" applyNumberFormat="1" applyFont="1" applyFill="1" applyBorder="1" applyAlignment="1">
      <alignment vertical="center" shrinkToFit="1"/>
      <protection/>
    </xf>
    <xf numFmtId="177" fontId="71" fillId="37" borderId="40" xfId="70" applyNumberFormat="1" applyFont="1" applyFill="1" applyBorder="1" applyAlignment="1">
      <alignment vertical="center" shrinkToFit="1"/>
      <protection/>
    </xf>
    <xf numFmtId="179" fontId="71" fillId="0" borderId="41" xfId="70" applyNumberFormat="1" applyFont="1" applyFill="1" applyBorder="1" applyAlignment="1">
      <alignment vertical="center" shrinkToFit="1"/>
      <protection/>
    </xf>
    <xf numFmtId="179" fontId="71" fillId="0" borderId="42" xfId="70" applyNumberFormat="1" applyFont="1" applyFill="1" applyBorder="1" applyAlignment="1">
      <alignment vertical="center" shrinkToFit="1"/>
      <protection/>
    </xf>
    <xf numFmtId="177" fontId="71" fillId="0" borderId="43" xfId="70" applyNumberFormat="1" applyFont="1" applyFill="1" applyBorder="1" applyAlignment="1">
      <alignment vertical="center" shrinkToFit="1"/>
      <protection/>
    </xf>
    <xf numFmtId="177" fontId="71" fillId="0" borderId="41" xfId="70" applyNumberFormat="1" applyFont="1" applyFill="1" applyBorder="1" applyAlignment="1">
      <alignment vertical="center" shrinkToFit="1"/>
      <protection/>
    </xf>
    <xf numFmtId="177" fontId="71" fillId="0" borderId="42" xfId="70" applyNumberFormat="1" applyFont="1" applyFill="1" applyBorder="1" applyAlignment="1">
      <alignment vertical="center" shrinkToFit="1"/>
      <protection/>
    </xf>
    <xf numFmtId="177" fontId="71" fillId="37" borderId="43" xfId="70" applyNumberFormat="1" applyFont="1" applyFill="1" applyBorder="1" applyAlignment="1">
      <alignment vertical="center" shrinkToFit="1"/>
      <protection/>
    </xf>
    <xf numFmtId="179" fontId="71" fillId="0" borderId="17" xfId="70" applyNumberFormat="1" applyFont="1" applyFill="1" applyBorder="1" applyAlignment="1">
      <alignment vertical="center" shrinkToFit="1"/>
      <protection/>
    </xf>
    <xf numFmtId="179" fontId="71" fillId="0" borderId="36" xfId="70" applyNumberFormat="1" applyFont="1" applyFill="1" applyBorder="1" applyAlignment="1">
      <alignment vertical="center" shrinkToFit="1"/>
      <protection/>
    </xf>
    <xf numFmtId="177" fontId="71" fillId="0" borderId="44" xfId="70" applyNumberFormat="1" applyFont="1" applyFill="1" applyBorder="1" applyAlignment="1">
      <alignment vertical="center" shrinkToFit="1"/>
      <protection/>
    </xf>
    <xf numFmtId="177" fontId="71" fillId="0" borderId="17" xfId="70" applyNumberFormat="1" applyFont="1" applyFill="1" applyBorder="1" applyAlignment="1">
      <alignment vertical="center" shrinkToFit="1"/>
      <protection/>
    </xf>
    <xf numFmtId="177" fontId="71" fillId="0" borderId="36" xfId="70" applyNumberFormat="1" applyFont="1" applyFill="1" applyBorder="1" applyAlignment="1">
      <alignment vertical="center" shrinkToFit="1"/>
      <protection/>
    </xf>
    <xf numFmtId="177" fontId="71" fillId="37" borderId="44" xfId="70" applyNumberFormat="1" applyFont="1" applyFill="1" applyBorder="1" applyAlignment="1">
      <alignment vertical="center" shrinkToFit="1"/>
      <protection/>
    </xf>
    <xf numFmtId="0" fontId="69" fillId="0" borderId="0" xfId="67" applyFont="1" applyFill="1" applyAlignment="1">
      <alignment horizontal="left" vertical="center" indent="2"/>
      <protection/>
    </xf>
    <xf numFmtId="0" fontId="71" fillId="0" borderId="0" xfId="70" applyFont="1" applyFill="1" applyBorder="1" applyAlignment="1">
      <alignment horizontal="center" vertical="center" wrapText="1"/>
      <protection/>
    </xf>
    <xf numFmtId="0" fontId="71" fillId="0" borderId="0" xfId="70" applyFont="1">
      <alignment vertical="center"/>
      <protection/>
    </xf>
    <xf numFmtId="179" fontId="71" fillId="0" borderId="38" xfId="70" applyNumberFormat="1" applyFont="1" applyFill="1" applyBorder="1" applyAlignment="1">
      <alignment vertical="center" shrinkToFit="1"/>
      <protection/>
    </xf>
    <xf numFmtId="179" fontId="71" fillId="0" borderId="0" xfId="70" applyNumberFormat="1" applyFont="1" applyFill="1" applyBorder="1" applyAlignment="1">
      <alignment horizontal="center" vertical="center" shrinkToFit="1"/>
      <protection/>
    </xf>
    <xf numFmtId="179" fontId="71" fillId="0" borderId="40" xfId="70" applyNumberFormat="1" applyFont="1" applyFill="1" applyBorder="1" applyAlignment="1">
      <alignment vertical="center" shrinkToFit="1"/>
      <protection/>
    </xf>
    <xf numFmtId="179" fontId="71" fillId="0" borderId="45" xfId="70" applyNumberFormat="1" applyFont="1" applyFill="1" applyBorder="1" applyAlignment="1">
      <alignment horizontal="right" vertical="center" shrinkToFit="1"/>
      <protection/>
    </xf>
    <xf numFmtId="179" fontId="71" fillId="0" borderId="46" xfId="70" applyNumberFormat="1" applyFont="1" applyFill="1" applyBorder="1" applyAlignment="1">
      <alignment horizontal="right" vertical="center" shrinkToFit="1"/>
      <protection/>
    </xf>
    <xf numFmtId="179" fontId="71" fillId="0" borderId="47" xfId="70" applyNumberFormat="1" applyFont="1" applyFill="1" applyBorder="1" applyAlignment="1">
      <alignment horizontal="right" vertical="center" shrinkToFit="1"/>
      <protection/>
    </xf>
    <xf numFmtId="191" fontId="71" fillId="0" borderId="48" xfId="70" applyNumberFormat="1" applyFont="1" applyFill="1" applyBorder="1" applyAlignment="1">
      <alignment vertical="center" shrinkToFit="1"/>
      <protection/>
    </xf>
    <xf numFmtId="191" fontId="71" fillId="0" borderId="49" xfId="70" applyNumberFormat="1" applyFont="1" applyFill="1" applyBorder="1" applyAlignment="1">
      <alignment vertical="center" shrinkToFit="1"/>
      <protection/>
    </xf>
    <xf numFmtId="179" fontId="71" fillId="0" borderId="50" xfId="70" applyNumberFormat="1" applyFont="1" applyFill="1" applyBorder="1" applyAlignment="1">
      <alignment vertical="center" shrinkToFit="1"/>
      <protection/>
    </xf>
    <xf numFmtId="179" fontId="71" fillId="0" borderId="0" xfId="70" applyNumberFormat="1" applyFont="1" applyFill="1" applyBorder="1" applyAlignment="1">
      <alignment vertical="center" shrinkToFit="1"/>
      <protection/>
    </xf>
    <xf numFmtId="179" fontId="71" fillId="0" borderId="51" xfId="70" applyNumberFormat="1" applyFont="1" applyFill="1" applyBorder="1" applyAlignment="1">
      <alignment vertical="center" shrinkToFit="1"/>
      <protection/>
    </xf>
    <xf numFmtId="0" fontId="69" fillId="0" borderId="0" xfId="0" applyFont="1" applyAlignment="1">
      <alignment vertical="center"/>
    </xf>
    <xf numFmtId="0" fontId="71" fillId="0" borderId="0" xfId="0" applyFont="1" applyAlignment="1">
      <alignment vertical="center"/>
    </xf>
    <xf numFmtId="0" fontId="71" fillId="0" borderId="52" xfId="0" applyFont="1" applyBorder="1" applyAlignment="1">
      <alignment vertical="center"/>
    </xf>
    <xf numFmtId="0" fontId="70" fillId="0" borderId="53" xfId="0" applyFont="1" applyBorder="1" applyAlignment="1">
      <alignment horizontal="distributed" vertical="center" indent="1"/>
    </xf>
    <xf numFmtId="0" fontId="70" fillId="0" borderId="54" xfId="0" applyFont="1" applyBorder="1" applyAlignment="1">
      <alignment horizontal="distributed" vertical="center" indent="1"/>
    </xf>
    <xf numFmtId="0" fontId="51" fillId="0" borderId="0" xfId="65" applyFont="1">
      <alignment vertical="center"/>
      <protection/>
    </xf>
    <xf numFmtId="0" fontId="70" fillId="0" borderId="55" xfId="0" applyFont="1" applyBorder="1" applyAlignment="1">
      <alignment horizontal="distributed" vertical="center" indent="1"/>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0" xfId="0" applyFont="1" applyAlignment="1">
      <alignment vertical="center" wrapText="1"/>
    </xf>
    <xf numFmtId="179" fontId="71" fillId="0" borderId="48" xfId="70" applyNumberFormat="1" applyFont="1" applyFill="1" applyBorder="1" applyAlignment="1">
      <alignment vertical="center" shrinkToFit="1"/>
      <protection/>
    </xf>
    <xf numFmtId="179" fontId="71" fillId="0" borderId="49" xfId="70" applyNumberFormat="1" applyFont="1" applyFill="1" applyBorder="1" applyAlignment="1">
      <alignment vertical="center" shrinkToFit="1"/>
      <protection/>
    </xf>
    <xf numFmtId="179" fontId="71" fillId="0" borderId="35" xfId="70" applyNumberFormat="1" applyFont="1" applyFill="1" applyBorder="1" applyAlignment="1">
      <alignment vertical="center" shrinkToFit="1"/>
      <protection/>
    </xf>
    <xf numFmtId="179" fontId="71" fillId="36" borderId="17" xfId="70" applyNumberFormat="1" applyFont="1" applyFill="1" applyBorder="1" applyAlignment="1">
      <alignment vertical="center" shrinkToFit="1"/>
      <protection/>
    </xf>
    <xf numFmtId="179" fontId="71" fillId="36" borderId="36" xfId="70" applyNumberFormat="1" applyFont="1" applyFill="1" applyBorder="1" applyAlignment="1">
      <alignment vertical="center" shrinkToFit="1"/>
      <protection/>
    </xf>
    <xf numFmtId="179" fontId="71" fillId="36" borderId="51" xfId="70" applyNumberFormat="1" applyFont="1" applyFill="1" applyBorder="1" applyAlignment="1">
      <alignment vertical="center" shrinkToFit="1"/>
      <protection/>
    </xf>
    <xf numFmtId="179" fontId="71" fillId="36" borderId="58" xfId="70" applyNumberFormat="1" applyFont="1" applyFill="1" applyBorder="1" applyAlignment="1">
      <alignment vertical="center" shrinkToFit="1"/>
      <protection/>
    </xf>
    <xf numFmtId="179" fontId="71" fillId="0" borderId="0" xfId="70" applyNumberFormat="1" applyFont="1">
      <alignment vertical="center"/>
      <protection/>
    </xf>
    <xf numFmtId="0" fontId="70" fillId="0" borderId="0" xfId="70" applyFont="1" applyBorder="1" applyAlignment="1">
      <alignment vertical="center" wrapText="1"/>
      <protection/>
    </xf>
    <xf numFmtId="0" fontId="71" fillId="0" borderId="0" xfId="70" applyFont="1" applyBorder="1">
      <alignment vertical="center"/>
      <protection/>
    </xf>
    <xf numFmtId="177" fontId="71" fillId="0" borderId="0" xfId="70" applyNumberFormat="1" applyFont="1">
      <alignment vertical="center"/>
      <protection/>
    </xf>
    <xf numFmtId="0" fontId="76" fillId="0" borderId="14" xfId="0" applyFont="1" applyFill="1" applyBorder="1" applyAlignment="1">
      <alignment vertical="center"/>
    </xf>
    <xf numFmtId="0" fontId="76" fillId="0" borderId="0" xfId="0" applyFont="1" applyFill="1" applyAlignment="1">
      <alignment horizontal="right" vertical="center"/>
    </xf>
    <xf numFmtId="0" fontId="70" fillId="0" borderId="16" xfId="0" applyFont="1" applyFill="1" applyBorder="1" applyAlignment="1">
      <alignment horizontal="right" vertical="center" shrinkToFit="1"/>
    </xf>
    <xf numFmtId="179" fontId="70" fillId="0" borderId="35" xfId="0" applyNumberFormat="1" applyFont="1" applyFill="1" applyBorder="1" applyAlignment="1">
      <alignment horizontal="right" vertical="center" shrinkToFit="1"/>
    </xf>
    <xf numFmtId="183" fontId="70" fillId="0" borderId="17" xfId="0" applyNumberFormat="1" applyFont="1" applyFill="1" applyBorder="1" applyAlignment="1">
      <alignment horizontal="right" vertical="center" shrinkToFit="1"/>
    </xf>
    <xf numFmtId="179" fontId="70" fillId="0" borderId="16" xfId="0" applyNumberFormat="1" applyFont="1" applyFill="1" applyBorder="1" applyAlignment="1">
      <alignment vertical="center" shrinkToFit="1"/>
    </xf>
    <xf numFmtId="183" fontId="70" fillId="0" borderId="35" xfId="0" applyNumberFormat="1" applyFont="1" applyFill="1" applyBorder="1" applyAlignment="1">
      <alignment horizontal="right" vertical="center" shrinkToFit="1"/>
    </xf>
    <xf numFmtId="183" fontId="70" fillId="0" borderId="35" xfId="0" applyNumberFormat="1" applyFont="1" applyFill="1" applyBorder="1" applyAlignment="1">
      <alignment vertical="center" shrinkToFit="1"/>
    </xf>
    <xf numFmtId="179" fontId="70" fillId="0" borderId="16" xfId="0" applyNumberFormat="1" applyFont="1" applyFill="1" applyBorder="1" applyAlignment="1">
      <alignment horizontal="right" vertical="center" shrinkToFit="1"/>
    </xf>
    <xf numFmtId="180" fontId="70" fillId="0" borderId="35" xfId="0" applyNumberFormat="1" applyFont="1" applyFill="1" applyBorder="1" applyAlignment="1">
      <alignment horizontal="right" vertical="center" shrinkToFit="1"/>
    </xf>
    <xf numFmtId="180" fontId="70" fillId="0" borderId="16" xfId="0" applyNumberFormat="1" applyFont="1" applyFill="1" applyBorder="1" applyAlignment="1">
      <alignment horizontal="right" vertical="center" shrinkToFit="1"/>
    </xf>
    <xf numFmtId="0" fontId="76" fillId="0" borderId="0" xfId="0" applyFont="1" applyFill="1" applyAlignment="1">
      <alignment vertical="top"/>
    </xf>
    <xf numFmtId="0" fontId="76" fillId="0" borderId="0" xfId="0" applyFont="1" applyAlignment="1">
      <alignment vertical="top" wrapText="1"/>
    </xf>
    <xf numFmtId="0" fontId="76" fillId="0" borderId="0" xfId="0" applyFont="1" applyAlignment="1">
      <alignment vertical="center"/>
    </xf>
    <xf numFmtId="0" fontId="80" fillId="0" borderId="0" xfId="0" applyFont="1" applyAlignment="1">
      <alignment vertical="center"/>
    </xf>
    <xf numFmtId="0" fontId="71" fillId="0" borderId="0" xfId="0" applyFont="1" applyAlignment="1">
      <alignment vertical="center" wrapText="1"/>
    </xf>
    <xf numFmtId="0" fontId="76" fillId="0" borderId="0" xfId="0" applyFont="1" applyFill="1" applyAlignment="1">
      <alignment/>
    </xf>
    <xf numFmtId="0" fontId="76" fillId="0" borderId="0" xfId="0" applyFont="1" applyAlignment="1">
      <alignment/>
    </xf>
    <xf numFmtId="0" fontId="70" fillId="0" borderId="12" xfId="0" applyFont="1" applyFill="1" applyBorder="1" applyAlignment="1">
      <alignment horizontal="center" vertical="center" wrapText="1"/>
    </xf>
    <xf numFmtId="0" fontId="12" fillId="0" borderId="16" xfId="0"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2" xfId="0" applyFont="1" applyFill="1" applyBorder="1" applyAlignment="1">
      <alignment horizontal="distributed" vertical="center" wrapText="1"/>
    </xf>
    <xf numFmtId="0" fontId="12" fillId="0" borderId="12" xfId="0" applyFont="1" applyFill="1" applyBorder="1" applyAlignment="1">
      <alignment horizontal="center" vertical="center"/>
    </xf>
    <xf numFmtId="3" fontId="12" fillId="0" borderId="12" xfId="0" applyNumberFormat="1" applyFont="1" applyFill="1" applyBorder="1" applyAlignment="1">
      <alignment vertical="center"/>
    </xf>
    <xf numFmtId="0" fontId="70" fillId="0" borderId="12" xfId="49" applyNumberFormat="1" applyFont="1" applyFill="1" applyBorder="1" applyAlignment="1">
      <alignment horizontal="center" vertical="center"/>
    </xf>
    <xf numFmtId="0" fontId="70" fillId="0" borderId="12" xfId="49" applyNumberFormat="1" applyFont="1" applyFill="1" applyBorder="1" applyAlignment="1">
      <alignment horizontal="center" vertical="center" shrinkToFit="1"/>
    </xf>
    <xf numFmtId="0" fontId="11" fillId="0" borderId="0" xfId="0" applyFont="1" applyAlignment="1">
      <alignment vertical="center"/>
    </xf>
    <xf numFmtId="0" fontId="16" fillId="0" borderId="0" xfId="0" applyFont="1" applyBorder="1" applyAlignment="1">
      <alignment vertical="center"/>
    </xf>
    <xf numFmtId="0" fontId="9" fillId="0" borderId="52" xfId="0" applyFont="1" applyBorder="1" applyAlignment="1">
      <alignment vertical="center"/>
    </xf>
    <xf numFmtId="0" fontId="9" fillId="0" borderId="0" xfId="0" applyFont="1" applyAlignment="1">
      <alignment vertical="center"/>
    </xf>
    <xf numFmtId="0" fontId="16" fillId="0" borderId="52" xfId="0" applyFont="1" applyBorder="1" applyAlignment="1">
      <alignment vertical="center"/>
    </xf>
    <xf numFmtId="0" fontId="12" fillId="0" borderId="52" xfId="0" applyFont="1" applyBorder="1" applyAlignment="1">
      <alignment horizontal="right" vertical="center"/>
    </xf>
    <xf numFmtId="0" fontId="12" fillId="0" borderId="59"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0" xfId="0" applyFont="1" applyAlignment="1">
      <alignment/>
    </xf>
    <xf numFmtId="178" fontId="12" fillId="0" borderId="53" xfId="0" applyNumberFormat="1" applyFont="1" applyBorder="1" applyAlignment="1">
      <alignment vertical="center"/>
    </xf>
    <xf numFmtId="178" fontId="12" fillId="0" borderId="60" xfId="0" applyNumberFormat="1" applyFont="1" applyBorder="1" applyAlignment="1">
      <alignment vertical="center"/>
    </xf>
    <xf numFmtId="178" fontId="12" fillId="0" borderId="61" xfId="0" applyNumberFormat="1" applyFont="1" applyBorder="1" applyAlignment="1">
      <alignment vertical="center"/>
    </xf>
    <xf numFmtId="178" fontId="12" fillId="0" borderId="62" xfId="0" applyNumberFormat="1" applyFont="1" applyFill="1" applyBorder="1" applyAlignment="1">
      <alignment vertical="center"/>
    </xf>
    <xf numFmtId="178" fontId="12" fillId="0" borderId="63" xfId="0" applyNumberFormat="1" applyFont="1" applyFill="1" applyBorder="1" applyAlignment="1">
      <alignment vertical="center"/>
    </xf>
    <xf numFmtId="178" fontId="12" fillId="0" borderId="64" xfId="0" applyNumberFormat="1" applyFont="1" applyFill="1" applyBorder="1" applyAlignment="1">
      <alignment vertical="center"/>
    </xf>
    <xf numFmtId="178" fontId="12" fillId="0" borderId="54" xfId="0" applyNumberFormat="1" applyFont="1" applyBorder="1" applyAlignment="1">
      <alignment vertical="center"/>
    </xf>
    <xf numFmtId="178" fontId="12" fillId="0" borderId="65" xfId="0" applyNumberFormat="1" applyFont="1" applyBorder="1" applyAlignment="1">
      <alignment vertical="center"/>
    </xf>
    <xf numFmtId="178" fontId="12" fillId="0" borderId="66" xfId="0" applyNumberFormat="1" applyFont="1" applyBorder="1" applyAlignment="1">
      <alignment vertical="center"/>
    </xf>
    <xf numFmtId="178" fontId="12" fillId="0" borderId="67" xfId="0" applyNumberFormat="1" applyFont="1" applyFill="1" applyBorder="1" applyAlignment="1">
      <alignment vertical="center"/>
    </xf>
    <xf numFmtId="178" fontId="12" fillId="0" borderId="68" xfId="0" applyNumberFormat="1" applyFont="1" applyFill="1" applyBorder="1" applyAlignment="1">
      <alignment vertical="center"/>
    </xf>
    <xf numFmtId="178" fontId="12" fillId="0" borderId="69" xfId="0" applyNumberFormat="1" applyFont="1" applyFill="1" applyBorder="1" applyAlignment="1">
      <alignment vertical="center"/>
    </xf>
    <xf numFmtId="178" fontId="12" fillId="0" borderId="55" xfId="0" applyNumberFormat="1" applyFont="1" applyBorder="1" applyAlignment="1">
      <alignment vertical="center"/>
    </xf>
    <xf numFmtId="178" fontId="12" fillId="0" borderId="70" xfId="0" applyNumberFormat="1" applyFont="1" applyBorder="1" applyAlignment="1">
      <alignment vertical="center"/>
    </xf>
    <xf numFmtId="178" fontId="12" fillId="0" borderId="71" xfId="0" applyNumberFormat="1" applyFont="1" applyBorder="1" applyAlignment="1">
      <alignment vertical="center"/>
    </xf>
    <xf numFmtId="178" fontId="12" fillId="0" borderId="72" xfId="0" applyNumberFormat="1" applyFont="1" applyFill="1" applyBorder="1" applyAlignment="1">
      <alignment vertical="center"/>
    </xf>
    <xf numFmtId="178" fontId="12" fillId="0" borderId="73" xfId="0" applyNumberFormat="1" applyFont="1" applyFill="1" applyBorder="1" applyAlignment="1">
      <alignment vertical="center"/>
    </xf>
    <xf numFmtId="178" fontId="12" fillId="0" borderId="74"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75" xfId="0" applyNumberFormat="1" applyFont="1" applyBorder="1" applyAlignment="1">
      <alignment vertical="center"/>
    </xf>
    <xf numFmtId="178" fontId="12" fillId="0" borderId="76" xfId="0" applyNumberFormat="1" applyFont="1" applyBorder="1" applyAlignment="1">
      <alignment vertical="center"/>
    </xf>
    <xf numFmtId="178" fontId="12" fillId="0" borderId="77" xfId="0" applyNumberFormat="1" applyFont="1" applyBorder="1" applyAlignment="1">
      <alignment vertical="center"/>
    </xf>
    <xf numFmtId="178" fontId="12" fillId="0" borderId="78" xfId="0" applyNumberFormat="1" applyFont="1" applyFill="1" applyBorder="1" applyAlignment="1">
      <alignment vertical="center"/>
    </xf>
    <xf numFmtId="178" fontId="12" fillId="0" borderId="79" xfId="0" applyNumberFormat="1" applyFont="1" applyFill="1" applyBorder="1" applyAlignment="1">
      <alignment vertical="center"/>
    </xf>
    <xf numFmtId="178" fontId="12" fillId="0" borderId="80" xfId="0" applyNumberFormat="1" applyFont="1" applyBorder="1" applyAlignment="1">
      <alignment vertical="center"/>
    </xf>
    <xf numFmtId="178" fontId="12" fillId="0" borderId="57" xfId="0" applyNumberFormat="1" applyFont="1" applyBorder="1" applyAlignment="1">
      <alignment vertical="center"/>
    </xf>
    <xf numFmtId="178" fontId="12" fillId="0" borderId="81" xfId="0" applyNumberFormat="1" applyFont="1" applyBorder="1" applyAlignment="1">
      <alignment vertical="center"/>
    </xf>
    <xf numFmtId="178" fontId="12" fillId="0" borderId="82" xfId="0" applyNumberFormat="1" applyFont="1" applyBorder="1" applyAlignment="1">
      <alignment vertical="center"/>
    </xf>
    <xf numFmtId="178" fontId="12" fillId="0" borderId="83" xfId="0" applyNumberFormat="1" applyFont="1" applyBorder="1" applyAlignment="1">
      <alignment vertical="center"/>
    </xf>
    <xf numFmtId="178" fontId="12" fillId="0" borderId="52" xfId="0" applyNumberFormat="1" applyFont="1" applyBorder="1" applyAlignment="1">
      <alignment vertical="center"/>
    </xf>
    <xf numFmtId="177" fontId="12" fillId="0" borderId="83" xfId="0" applyNumberFormat="1" applyFont="1" applyBorder="1" applyAlignment="1">
      <alignment vertical="center"/>
    </xf>
    <xf numFmtId="177" fontId="12" fillId="0" borderId="83" xfId="0" applyNumberFormat="1" applyFont="1" applyBorder="1" applyAlignment="1">
      <alignment vertical="center" shrinkToFit="1"/>
    </xf>
    <xf numFmtId="0" fontId="12" fillId="0" borderId="12" xfId="0" applyFont="1" applyFill="1" applyBorder="1" applyAlignment="1">
      <alignment horizontal="center" vertical="center" wrapText="1"/>
    </xf>
    <xf numFmtId="0" fontId="12" fillId="0" borderId="16" xfId="0" applyFont="1" applyFill="1" applyBorder="1" applyAlignment="1">
      <alignment horizontal="right" vertical="center" shrinkToFit="1"/>
    </xf>
    <xf numFmtId="179" fontId="12" fillId="0" borderId="35" xfId="0" applyNumberFormat="1" applyFont="1" applyFill="1" applyBorder="1" applyAlignment="1">
      <alignment horizontal="right" vertical="center" shrinkToFit="1"/>
    </xf>
    <xf numFmtId="183" fontId="12" fillId="0" borderId="17" xfId="0" applyNumberFormat="1" applyFont="1" applyFill="1" applyBorder="1" applyAlignment="1">
      <alignment horizontal="right" vertical="center" shrinkToFit="1"/>
    </xf>
    <xf numFmtId="179" fontId="12" fillId="0" borderId="16" xfId="0" applyNumberFormat="1" applyFont="1" applyFill="1" applyBorder="1" applyAlignment="1">
      <alignment vertical="center" shrinkToFit="1"/>
    </xf>
    <xf numFmtId="183" fontId="12" fillId="0" borderId="35" xfId="0" applyNumberFormat="1" applyFont="1" applyFill="1" applyBorder="1" applyAlignment="1">
      <alignment horizontal="right" vertical="center" shrinkToFit="1"/>
    </xf>
    <xf numFmtId="183" fontId="12" fillId="0" borderId="35" xfId="0" applyNumberFormat="1" applyFont="1" applyFill="1" applyBorder="1" applyAlignment="1">
      <alignment vertical="center" shrinkToFit="1"/>
    </xf>
    <xf numFmtId="179" fontId="12" fillId="0" borderId="16" xfId="0" applyNumberFormat="1" applyFont="1" applyFill="1" applyBorder="1" applyAlignment="1">
      <alignment horizontal="right" vertical="center" shrinkToFit="1"/>
    </xf>
    <xf numFmtId="179" fontId="12" fillId="0" borderId="16" xfId="0" applyNumberFormat="1" applyFont="1" applyFill="1" applyBorder="1" applyAlignment="1">
      <alignment horizontal="center" vertical="center" shrinkToFit="1"/>
    </xf>
    <xf numFmtId="180" fontId="12" fillId="0" borderId="35" xfId="0" applyNumberFormat="1" applyFont="1" applyFill="1" applyBorder="1" applyAlignment="1">
      <alignment horizontal="right" vertical="center" shrinkToFit="1"/>
    </xf>
    <xf numFmtId="179" fontId="12" fillId="0" borderId="17" xfId="0" applyNumberFormat="1" applyFont="1" applyFill="1" applyBorder="1" applyAlignment="1">
      <alignment horizontal="center" vertical="center" shrinkToFit="1"/>
    </xf>
    <xf numFmtId="180" fontId="12" fillId="0" borderId="16" xfId="0" applyNumberFormat="1" applyFont="1" applyFill="1" applyBorder="1" applyAlignment="1">
      <alignment horizontal="right" vertical="center" shrinkToFit="1"/>
    </xf>
    <xf numFmtId="0" fontId="71" fillId="0" borderId="12" xfId="0" applyFont="1" applyFill="1" applyBorder="1" applyAlignment="1">
      <alignment horizontal="center" vertical="center"/>
    </xf>
    <xf numFmtId="180" fontId="81" fillId="0" borderId="84" xfId="0" applyNumberFormat="1" applyFont="1" applyFill="1" applyBorder="1" applyAlignment="1" quotePrefix="1">
      <alignment vertical="center"/>
    </xf>
    <xf numFmtId="0" fontId="71" fillId="0" borderId="36" xfId="0" applyFont="1" applyBorder="1" applyAlignment="1">
      <alignment vertical="center"/>
    </xf>
    <xf numFmtId="0" fontId="70" fillId="0" borderId="11" xfId="0" applyFont="1" applyFill="1" applyBorder="1" applyAlignment="1">
      <alignment horizontal="center" vertical="center"/>
    </xf>
    <xf numFmtId="0" fontId="70" fillId="0" borderId="11" xfId="0" applyFont="1" applyFill="1" applyBorder="1" applyAlignment="1">
      <alignment horizontal="distributed" vertical="center" wrapText="1"/>
    </xf>
    <xf numFmtId="0" fontId="70" fillId="0" borderId="38" xfId="0" applyFont="1" applyFill="1" applyBorder="1" applyAlignment="1">
      <alignment horizontal="center" vertical="center" wrapText="1"/>
    </xf>
    <xf numFmtId="179" fontId="70" fillId="0" borderId="84" xfId="0" applyNumberFormat="1" applyFont="1" applyFill="1" applyBorder="1" applyAlignment="1">
      <alignment horizontal="right" vertical="center"/>
    </xf>
    <xf numFmtId="0" fontId="70" fillId="0" borderId="85" xfId="0" applyFont="1" applyFill="1" applyBorder="1" applyAlignment="1">
      <alignment horizontal="right" vertical="center"/>
    </xf>
    <xf numFmtId="0" fontId="70" fillId="0" borderId="11" xfId="0" applyFont="1" applyFill="1" applyBorder="1" applyAlignment="1">
      <alignment horizontal="right" vertical="center" shrinkToFit="1"/>
    </xf>
    <xf numFmtId="0" fontId="70" fillId="0" borderId="86" xfId="0" applyFont="1" applyFill="1" applyBorder="1" applyAlignment="1">
      <alignment horizontal="right" vertical="center"/>
    </xf>
    <xf numFmtId="0" fontId="15" fillId="0" borderId="11" xfId="0" applyFont="1" applyFill="1" applyBorder="1" applyAlignment="1">
      <alignment horizontal="distributed" vertical="center" wrapText="1"/>
    </xf>
    <xf numFmtId="0" fontId="12" fillId="0" borderId="38" xfId="0" applyFont="1" applyFill="1" applyBorder="1" applyAlignment="1">
      <alignment horizontal="distributed" vertical="center" wrapText="1"/>
    </xf>
    <xf numFmtId="3" fontId="12" fillId="0" borderId="11" xfId="0" applyNumberFormat="1" applyFont="1" applyFill="1" applyBorder="1" applyAlignment="1">
      <alignment vertical="center"/>
    </xf>
    <xf numFmtId="3" fontId="12" fillId="0" borderId="38" xfId="0" applyNumberFormat="1" applyFont="1" applyFill="1" applyBorder="1" applyAlignment="1">
      <alignment vertical="center"/>
    </xf>
    <xf numFmtId="3" fontId="12" fillId="0" borderId="84" xfId="0" applyNumberFormat="1" applyFont="1" applyFill="1" applyBorder="1" applyAlignment="1">
      <alignment vertical="center"/>
    </xf>
    <xf numFmtId="3" fontId="12" fillId="0" borderId="85" xfId="0" applyNumberFormat="1" applyFont="1" applyFill="1" applyBorder="1" applyAlignment="1">
      <alignment vertical="center"/>
    </xf>
    <xf numFmtId="49" fontId="70" fillId="0" borderId="11" xfId="0" applyNumberFormat="1" applyFont="1" applyFill="1" applyBorder="1" applyAlignment="1">
      <alignment horizontal="center" vertical="center"/>
    </xf>
    <xf numFmtId="49" fontId="70" fillId="0" borderId="86" xfId="0" applyNumberFormat="1" applyFont="1" applyFill="1" applyBorder="1" applyAlignment="1">
      <alignment horizontal="center" vertical="center"/>
    </xf>
    <xf numFmtId="0" fontId="70" fillId="0" borderId="11" xfId="49" applyNumberFormat="1" applyFont="1" applyFill="1" applyBorder="1" applyAlignment="1">
      <alignment horizontal="center" vertical="center"/>
    </xf>
    <xf numFmtId="3" fontId="70" fillId="0" borderId="11" xfId="0" applyNumberFormat="1" applyFont="1" applyFill="1" applyBorder="1" applyAlignment="1">
      <alignment vertical="center"/>
    </xf>
    <xf numFmtId="3" fontId="70" fillId="0" borderId="38" xfId="0" applyNumberFormat="1" applyFont="1" applyFill="1" applyBorder="1" applyAlignment="1">
      <alignment vertical="center"/>
    </xf>
    <xf numFmtId="0" fontId="75" fillId="0" borderId="11" xfId="0" applyFont="1" applyFill="1" applyBorder="1" applyAlignment="1">
      <alignment horizontal="distributed" vertical="center" wrapText="1"/>
    </xf>
    <xf numFmtId="0" fontId="70" fillId="0" borderId="38" xfId="0" applyFont="1" applyFill="1" applyBorder="1" applyAlignment="1">
      <alignment horizontal="center" vertical="center"/>
    </xf>
    <xf numFmtId="0" fontId="70" fillId="0" borderId="11" xfId="0" applyFont="1" applyFill="1" applyBorder="1" applyAlignment="1">
      <alignment vertical="center"/>
    </xf>
    <xf numFmtId="180" fontId="70" fillId="0" borderId="38" xfId="0" applyNumberFormat="1" applyFont="1" applyFill="1" applyBorder="1" applyAlignment="1">
      <alignment vertical="center"/>
    </xf>
    <xf numFmtId="180" fontId="70" fillId="0" borderId="84" xfId="0" applyNumberFormat="1" applyFont="1" applyFill="1" applyBorder="1" applyAlignment="1">
      <alignment vertical="center"/>
    </xf>
    <xf numFmtId="0" fontId="70" fillId="0" borderId="85" xfId="0" applyFont="1" applyFill="1" applyBorder="1" applyAlignment="1">
      <alignment vertical="center"/>
    </xf>
    <xf numFmtId="180" fontId="70" fillId="33" borderId="84" xfId="0" applyNumberFormat="1" applyFont="1" applyFill="1" applyBorder="1" applyAlignment="1">
      <alignment vertical="center"/>
    </xf>
    <xf numFmtId="38" fontId="70" fillId="33" borderId="85" xfId="49" applyFont="1" applyFill="1" applyBorder="1" applyAlignment="1" quotePrefix="1">
      <alignment horizontal="right" vertical="center"/>
    </xf>
    <xf numFmtId="38" fontId="70" fillId="34" borderId="11" xfId="49" applyFont="1" applyFill="1" applyBorder="1" applyAlignment="1" quotePrefix="1">
      <alignment horizontal="right" vertical="center"/>
    </xf>
    <xf numFmtId="180" fontId="70" fillId="34" borderId="38" xfId="0" applyNumberFormat="1" applyFont="1" applyFill="1" applyBorder="1" applyAlignment="1">
      <alignment vertical="center"/>
    </xf>
    <xf numFmtId="38" fontId="70" fillId="0" borderId="11" xfId="49" applyFont="1" applyFill="1" applyBorder="1" applyAlignment="1" quotePrefix="1">
      <alignment horizontal="right" vertical="center"/>
    </xf>
    <xf numFmtId="38" fontId="70" fillId="35" borderId="11" xfId="49" applyFont="1" applyFill="1" applyBorder="1" applyAlignment="1" quotePrefix="1">
      <alignment horizontal="right" vertical="center"/>
    </xf>
    <xf numFmtId="184" fontId="70" fillId="35" borderId="38" xfId="49" applyNumberFormat="1" applyFont="1" applyFill="1" applyBorder="1" applyAlignment="1" quotePrefix="1">
      <alignment horizontal="right" vertical="center"/>
    </xf>
    <xf numFmtId="180" fontId="70" fillId="0" borderId="11" xfId="0" applyNumberFormat="1" applyFont="1" applyFill="1" applyBorder="1" applyAlignment="1">
      <alignment vertical="center" shrinkToFit="1"/>
    </xf>
    <xf numFmtId="180" fontId="70" fillId="36" borderId="38" xfId="67" applyNumberFormat="1" applyFont="1" applyFill="1" applyBorder="1" applyAlignment="1">
      <alignment vertical="center"/>
      <protection/>
    </xf>
    <xf numFmtId="180" fontId="70" fillId="36" borderId="11" xfId="0" applyNumberFormat="1" applyFont="1" applyFill="1" applyBorder="1" applyAlignment="1">
      <alignment vertical="center" shrinkToFit="1"/>
    </xf>
    <xf numFmtId="180" fontId="70" fillId="36" borderId="84" xfId="67" applyNumberFormat="1" applyFont="1" applyFill="1" applyBorder="1" applyAlignment="1">
      <alignment vertical="center"/>
      <protection/>
    </xf>
    <xf numFmtId="180" fontId="70" fillId="36" borderId="85" xfId="0" applyNumberFormat="1" applyFont="1" applyFill="1" applyBorder="1" applyAlignment="1">
      <alignment vertical="center" shrinkToFit="1"/>
    </xf>
    <xf numFmtId="180" fontId="70" fillId="36" borderId="11" xfId="67" applyNumberFormat="1" applyFont="1" applyFill="1" applyBorder="1" applyAlignment="1">
      <alignment vertical="center"/>
      <protection/>
    </xf>
    <xf numFmtId="180" fontId="70" fillId="36" borderId="87" xfId="67" applyNumberFormat="1" applyFont="1" applyFill="1" applyBorder="1" applyAlignment="1">
      <alignment vertical="center"/>
      <protection/>
    </xf>
    <xf numFmtId="180" fontId="70" fillId="36" borderId="88" xfId="67" applyNumberFormat="1" applyFont="1" applyFill="1" applyBorder="1" applyAlignment="1">
      <alignment vertical="center"/>
      <protection/>
    </xf>
    <xf numFmtId="180" fontId="70" fillId="36" borderId="89" xfId="67" applyNumberFormat="1" applyFont="1" applyFill="1" applyBorder="1" applyAlignment="1">
      <alignment vertical="center"/>
      <protection/>
    </xf>
    <xf numFmtId="0" fontId="70" fillId="0" borderId="17" xfId="67" applyFont="1" applyFill="1" applyBorder="1" applyAlignment="1">
      <alignment horizontal="distributed" vertical="center"/>
      <protection/>
    </xf>
    <xf numFmtId="0" fontId="76" fillId="0" borderId="90" xfId="67" applyFont="1" applyFill="1" applyBorder="1" applyAlignment="1">
      <alignment horizontal="distributed" vertical="center"/>
      <protection/>
    </xf>
    <xf numFmtId="0" fontId="70" fillId="0" borderId="36" xfId="67" applyFont="1" applyFill="1" applyBorder="1" applyAlignment="1">
      <alignment horizontal="center" vertical="center"/>
      <protection/>
    </xf>
    <xf numFmtId="0" fontId="71" fillId="0" borderId="16" xfId="0" applyFont="1" applyFill="1" applyBorder="1" applyAlignment="1">
      <alignment horizontal="right" vertical="center" shrinkToFit="1"/>
    </xf>
    <xf numFmtId="0" fontId="71" fillId="0" borderId="58" xfId="0" applyFont="1" applyFill="1" applyBorder="1" applyAlignment="1">
      <alignment horizontal="right" vertical="center" shrinkToFit="1"/>
    </xf>
    <xf numFmtId="3" fontId="71" fillId="0" borderId="16" xfId="0" applyNumberFormat="1" applyFont="1" applyFill="1" applyBorder="1" applyAlignment="1">
      <alignment horizontal="right" vertical="center" shrinkToFit="1"/>
    </xf>
    <xf numFmtId="0" fontId="71" fillId="0" borderId="17" xfId="0" applyFont="1" applyFill="1" applyBorder="1" applyAlignment="1">
      <alignment horizontal="right" vertical="center" shrinkToFit="1"/>
    </xf>
    <xf numFmtId="3" fontId="71" fillId="0" borderId="90" xfId="0" applyNumberFormat="1" applyFont="1" applyFill="1" applyBorder="1" applyAlignment="1">
      <alignment horizontal="right" vertical="center" shrinkToFit="1"/>
    </xf>
    <xf numFmtId="0" fontId="71" fillId="0" borderId="11" xfId="0" applyFont="1" applyFill="1" applyBorder="1" applyAlignment="1">
      <alignment horizontal="right" vertical="center" shrinkToFit="1"/>
    </xf>
    <xf numFmtId="0" fontId="71" fillId="0" borderId="38" xfId="0" applyFont="1" applyFill="1" applyBorder="1" applyAlignment="1">
      <alignment horizontal="right" vertical="center" shrinkToFit="1"/>
    </xf>
    <xf numFmtId="0" fontId="70" fillId="0" borderId="17" xfId="0" applyFont="1" applyFill="1" applyBorder="1" applyAlignment="1">
      <alignment horizontal="distributed" vertical="center"/>
    </xf>
    <xf numFmtId="0" fontId="70" fillId="0" borderId="90" xfId="0" applyFont="1" applyFill="1" applyBorder="1" applyAlignment="1">
      <alignment horizontal="distributed" vertical="center"/>
    </xf>
    <xf numFmtId="0" fontId="71" fillId="0" borderId="90" xfId="0" applyFont="1" applyFill="1" applyBorder="1" applyAlignment="1">
      <alignment horizontal="right" vertical="center" shrinkToFit="1"/>
    </xf>
    <xf numFmtId="0" fontId="71" fillId="0" borderId="24" xfId="0" applyFont="1" applyFill="1" applyBorder="1" applyAlignment="1">
      <alignment horizontal="right" vertical="center" shrinkToFit="1"/>
    </xf>
    <xf numFmtId="0" fontId="71" fillId="0" borderId="91" xfId="0" applyFont="1" applyFill="1" applyBorder="1" applyAlignment="1">
      <alignment horizontal="right" vertical="center" shrinkToFit="1"/>
    </xf>
    <xf numFmtId="0" fontId="71" fillId="0" borderId="40" xfId="0" applyFont="1" applyFill="1" applyBorder="1" applyAlignment="1">
      <alignment horizontal="right" vertical="center" shrinkToFit="1"/>
    </xf>
    <xf numFmtId="0" fontId="71" fillId="0" borderId="51" xfId="0" applyFont="1" applyFill="1" applyBorder="1" applyAlignment="1">
      <alignment horizontal="right" vertical="center" shrinkToFit="1"/>
    </xf>
    <xf numFmtId="0" fontId="12" fillId="0" borderId="92" xfId="0" applyFont="1" applyFill="1" applyBorder="1" applyAlignment="1">
      <alignment horizontal="center" vertical="center"/>
    </xf>
    <xf numFmtId="0" fontId="17" fillId="0" borderId="93" xfId="0" applyFont="1" applyBorder="1" applyAlignment="1">
      <alignment horizontal="center" vertical="center" wrapText="1"/>
    </xf>
    <xf numFmtId="178" fontId="12" fillId="0" borderId="94" xfId="0" applyNumberFormat="1" applyFont="1" applyFill="1" applyBorder="1" applyAlignment="1">
      <alignment vertical="center"/>
    </xf>
    <xf numFmtId="178" fontId="12" fillId="0" borderId="95" xfId="0" applyNumberFormat="1" applyFont="1" applyFill="1" applyBorder="1" applyAlignment="1">
      <alignment vertical="center"/>
    </xf>
    <xf numFmtId="178" fontId="12" fillId="0" borderId="96" xfId="0" applyNumberFormat="1" applyFont="1" applyFill="1" applyBorder="1" applyAlignment="1">
      <alignment vertical="center"/>
    </xf>
    <xf numFmtId="178" fontId="12" fillId="0" borderId="97" xfId="0" applyNumberFormat="1" applyFont="1" applyFill="1" applyBorder="1" applyAlignment="1">
      <alignment vertical="center"/>
    </xf>
    <xf numFmtId="178" fontId="12" fillId="0" borderId="98" xfId="0" applyNumberFormat="1" applyFont="1" applyFill="1" applyBorder="1" applyAlignment="1">
      <alignment vertical="center"/>
    </xf>
    <xf numFmtId="178" fontId="12" fillId="0" borderId="99" xfId="0" applyNumberFormat="1" applyFont="1" applyFill="1" applyBorder="1" applyAlignment="1">
      <alignment vertical="center"/>
    </xf>
    <xf numFmtId="178" fontId="12" fillId="0" borderId="100" xfId="0" applyNumberFormat="1" applyFont="1" applyFill="1" applyBorder="1" applyAlignment="1">
      <alignment vertical="center"/>
    </xf>
    <xf numFmtId="178" fontId="12" fillId="0" borderId="101" xfId="0" applyNumberFormat="1" applyFont="1" applyFill="1" applyBorder="1" applyAlignment="1">
      <alignment vertical="center"/>
    </xf>
    <xf numFmtId="177" fontId="12" fillId="0" borderId="100" xfId="49" applyNumberFormat="1" applyFont="1" applyBorder="1" applyAlignment="1">
      <alignment vertical="center" shrinkToFit="1"/>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75" fillId="0" borderId="19"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82" fillId="0" borderId="19" xfId="0" applyFont="1" applyFill="1" applyBorder="1" applyAlignment="1">
      <alignment horizontal="left" vertical="center" wrapText="1"/>
    </xf>
    <xf numFmtId="0" fontId="75" fillId="0" borderId="0" xfId="0" applyFont="1" applyFill="1" applyBorder="1" applyAlignment="1">
      <alignment horizontal="left" vertical="top" wrapText="1"/>
    </xf>
    <xf numFmtId="0" fontId="70" fillId="0" borderId="14" xfId="0" applyFont="1" applyFill="1" applyBorder="1" applyAlignment="1">
      <alignment horizontal="right" vertical="center"/>
    </xf>
    <xf numFmtId="0" fontId="70" fillId="0" borderId="11" xfId="0" applyFont="1" applyFill="1" applyBorder="1" applyAlignment="1">
      <alignment horizontal="center" vertical="center"/>
    </xf>
    <xf numFmtId="0" fontId="70" fillId="0" borderId="89" xfId="0" applyFont="1" applyFill="1" applyBorder="1" applyAlignment="1">
      <alignment horizontal="center" vertical="center"/>
    </xf>
    <xf numFmtId="0" fontId="70" fillId="0" borderId="84" xfId="0" applyFont="1" applyFill="1" applyBorder="1" applyAlignment="1">
      <alignment horizontal="center" vertical="center"/>
    </xf>
    <xf numFmtId="0" fontId="70" fillId="35" borderId="11" xfId="0" applyFont="1" applyFill="1" applyBorder="1" applyAlignment="1">
      <alignment horizontal="distributed" vertical="center" indent="3" shrinkToFit="1"/>
    </xf>
    <xf numFmtId="0" fontId="70" fillId="35" borderId="89" xfId="0" applyFont="1" applyFill="1" applyBorder="1" applyAlignment="1">
      <alignment horizontal="distributed" vertical="center" indent="3" shrinkToFit="1"/>
    </xf>
    <xf numFmtId="0" fontId="70" fillId="35" borderId="84" xfId="0" applyFont="1" applyFill="1" applyBorder="1" applyAlignment="1">
      <alignment horizontal="distributed" vertical="center" indent="3" shrinkToFit="1"/>
    </xf>
    <xf numFmtId="0" fontId="70" fillId="0" borderId="11" xfId="0" applyFont="1" applyFill="1" applyBorder="1" applyAlignment="1">
      <alignment horizontal="distributed" vertical="center" indent="3" shrinkToFit="1"/>
    </xf>
    <xf numFmtId="0" fontId="70" fillId="0" borderId="89" xfId="0" applyFont="1" applyFill="1" applyBorder="1" applyAlignment="1">
      <alignment horizontal="distributed" vertical="center" indent="3" shrinkToFit="1"/>
    </xf>
    <xf numFmtId="0" fontId="70" fillId="0" borderId="84" xfId="0" applyFont="1" applyFill="1" applyBorder="1" applyAlignment="1">
      <alignment horizontal="distributed" vertical="center" indent="3" shrinkToFit="1"/>
    </xf>
    <xf numFmtId="0" fontId="69" fillId="0" borderId="0" xfId="0" applyFont="1" applyFill="1" applyAlignment="1">
      <alignment vertical="center"/>
    </xf>
    <xf numFmtId="0" fontId="70" fillId="0" borderId="0" xfId="0" applyFont="1" applyFill="1" applyAlignment="1">
      <alignment horizontal="left" vertical="center" wrapText="1"/>
    </xf>
    <xf numFmtId="0" fontId="75" fillId="0" borderId="19" xfId="0" applyFont="1" applyFill="1" applyBorder="1" applyAlignment="1">
      <alignment vertical="center"/>
    </xf>
    <xf numFmtId="0" fontId="75" fillId="0" borderId="0" xfId="0" applyFont="1" applyFill="1" applyBorder="1" applyAlignment="1">
      <alignment vertical="center"/>
    </xf>
    <xf numFmtId="0" fontId="12" fillId="0" borderId="11"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12" xfId="0" applyFont="1" applyFill="1" applyBorder="1" applyAlignment="1">
      <alignment horizontal="center" vertical="center"/>
    </xf>
    <xf numFmtId="3" fontId="70" fillId="0" borderId="12" xfId="0" applyNumberFormat="1" applyFont="1" applyFill="1" applyBorder="1" applyAlignment="1">
      <alignment horizontal="center" vertical="center"/>
    </xf>
    <xf numFmtId="3" fontId="70" fillId="0" borderId="11" xfId="0" applyNumberFormat="1" applyFont="1" applyFill="1" applyBorder="1" applyAlignment="1">
      <alignment horizontal="center" vertical="center" shrinkToFit="1"/>
    </xf>
    <xf numFmtId="3" fontId="70" fillId="0" borderId="84" xfId="0" applyNumberFormat="1" applyFont="1" applyFill="1" applyBorder="1" applyAlignment="1">
      <alignment horizontal="center" vertical="center" shrinkToFit="1"/>
    </xf>
    <xf numFmtId="0" fontId="70" fillId="33" borderId="11" xfId="0" applyFont="1" applyFill="1" applyBorder="1" applyAlignment="1">
      <alignment horizontal="distributed" vertical="center" indent="3" shrinkToFit="1"/>
    </xf>
    <xf numFmtId="0" fontId="70" fillId="33" borderId="89" xfId="0" applyFont="1" applyFill="1" applyBorder="1" applyAlignment="1">
      <alignment horizontal="distributed" vertical="center" indent="3" shrinkToFit="1"/>
    </xf>
    <xf numFmtId="0" fontId="70" fillId="33" borderId="84" xfId="0" applyFont="1" applyFill="1" applyBorder="1" applyAlignment="1">
      <alignment horizontal="distributed" vertical="center" indent="3" shrinkToFit="1"/>
    </xf>
    <xf numFmtId="0" fontId="70" fillId="34" borderId="11" xfId="0" applyFont="1" applyFill="1" applyBorder="1" applyAlignment="1">
      <alignment horizontal="distributed" vertical="center" indent="3" shrinkToFit="1"/>
    </xf>
    <xf numFmtId="0" fontId="70" fillId="34" borderId="89" xfId="0" applyFont="1" applyFill="1" applyBorder="1" applyAlignment="1">
      <alignment horizontal="distributed" vertical="center" indent="3" shrinkToFit="1"/>
    </xf>
    <xf numFmtId="0" fontId="70" fillId="34" borderId="84" xfId="0" applyFont="1" applyFill="1" applyBorder="1" applyAlignment="1">
      <alignment horizontal="distributed" vertical="center" indent="3" shrinkToFit="1"/>
    </xf>
    <xf numFmtId="0" fontId="70" fillId="0" borderId="11" xfId="0" applyFont="1" applyFill="1" applyBorder="1" applyAlignment="1">
      <alignment horizontal="center" vertical="center" shrinkToFit="1"/>
    </xf>
    <xf numFmtId="0" fontId="70" fillId="0" borderId="89" xfId="0" applyFont="1" applyFill="1" applyBorder="1" applyAlignment="1">
      <alignment horizontal="center" vertical="center" shrinkToFit="1"/>
    </xf>
    <xf numFmtId="0" fontId="70" fillId="0" borderId="84" xfId="0" applyFont="1" applyFill="1" applyBorder="1" applyAlignment="1">
      <alignment horizontal="center" vertical="center" shrinkToFit="1"/>
    </xf>
    <xf numFmtId="0" fontId="70" fillId="0" borderId="102" xfId="0" applyFont="1" applyFill="1" applyBorder="1" applyAlignment="1">
      <alignment horizontal="left" vertical="center" wrapText="1" shrinkToFit="1"/>
    </xf>
    <xf numFmtId="0" fontId="70" fillId="0" borderId="103" xfId="0" applyFont="1" applyFill="1" applyBorder="1" applyAlignment="1">
      <alignment horizontal="left" vertical="center" shrinkToFit="1"/>
    </xf>
    <xf numFmtId="0" fontId="70" fillId="0" borderId="104" xfId="0" applyFont="1" applyFill="1" applyBorder="1" applyAlignment="1">
      <alignment horizontal="left" vertical="center" shrinkToFit="1"/>
    </xf>
    <xf numFmtId="0" fontId="70" fillId="0" borderId="105" xfId="0" applyFont="1" applyFill="1" applyBorder="1" applyAlignment="1">
      <alignment horizontal="left" vertical="center" shrinkToFit="1"/>
    </xf>
    <xf numFmtId="0" fontId="70" fillId="0" borderId="106" xfId="0" applyFont="1" applyFill="1" applyBorder="1" applyAlignment="1">
      <alignment horizontal="left" vertical="center" shrinkToFit="1"/>
    </xf>
    <xf numFmtId="0" fontId="70" fillId="0" borderId="107" xfId="0" applyFont="1" applyFill="1" applyBorder="1" applyAlignment="1">
      <alignment horizontal="left" vertical="center" shrinkToFit="1"/>
    </xf>
    <xf numFmtId="0" fontId="70" fillId="0" borderId="108" xfId="67" applyFont="1" applyFill="1" applyBorder="1" applyAlignment="1">
      <alignment horizontal="center" vertical="center" wrapText="1"/>
      <protection/>
    </xf>
    <xf numFmtId="0" fontId="70" fillId="0" borderId="109" xfId="67" applyFont="1" applyFill="1" applyBorder="1" applyAlignment="1">
      <alignment horizontal="center" vertical="center"/>
      <protection/>
    </xf>
    <xf numFmtId="0" fontId="70" fillId="0" borderId="12" xfId="0" applyFont="1" applyFill="1" applyBorder="1" applyAlignment="1">
      <alignment horizontal="center" vertical="center" wrapText="1"/>
    </xf>
    <xf numFmtId="0" fontId="70" fillId="0" borderId="12" xfId="0" applyFont="1" applyFill="1" applyBorder="1" applyAlignment="1">
      <alignment horizontal="center" vertical="center"/>
    </xf>
    <xf numFmtId="0" fontId="76" fillId="0" borderId="11" xfId="0" applyFont="1" applyFill="1" applyBorder="1" applyAlignment="1">
      <alignment horizontal="center" vertical="center" wrapText="1"/>
    </xf>
    <xf numFmtId="0" fontId="76" fillId="0" borderId="89" xfId="0" applyFont="1" applyFill="1" applyBorder="1" applyAlignment="1">
      <alignment horizontal="center" vertical="center" wrapText="1"/>
    </xf>
    <xf numFmtId="3"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180" fontId="70" fillId="36" borderId="12" xfId="67" applyNumberFormat="1" applyFont="1" applyFill="1" applyBorder="1" applyAlignment="1">
      <alignment horizontal="center" vertical="center"/>
      <protection/>
    </xf>
    <xf numFmtId="0" fontId="71" fillId="0" borderId="12" xfId="0" applyFont="1" applyFill="1" applyBorder="1" applyAlignment="1">
      <alignment horizontal="center" vertical="center"/>
    </xf>
    <xf numFmtId="0" fontId="71" fillId="0" borderId="12" xfId="67" applyFont="1" applyFill="1" applyBorder="1" applyAlignment="1">
      <alignment horizontal="center" vertical="center"/>
      <protection/>
    </xf>
    <xf numFmtId="0" fontId="71" fillId="0" borderId="11" xfId="0" applyFont="1" applyFill="1" applyBorder="1" applyAlignment="1">
      <alignment horizontal="center" vertical="center"/>
    </xf>
    <xf numFmtId="0" fontId="71" fillId="0" borderId="89" xfId="0" applyFont="1" applyFill="1" applyBorder="1" applyAlignment="1">
      <alignment horizontal="center" vertical="center"/>
    </xf>
    <xf numFmtId="0" fontId="71" fillId="0" borderId="84" xfId="0" applyFont="1" applyFill="1" applyBorder="1" applyAlignment="1">
      <alignment horizontal="center" vertical="center"/>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6" fillId="0" borderId="12" xfId="0" applyFont="1" applyFill="1" applyBorder="1" applyAlignment="1">
      <alignment horizontal="center" vertical="center" wrapText="1"/>
    </xf>
    <xf numFmtId="38" fontId="70" fillId="0" borderId="11" xfId="49" applyFont="1" applyFill="1" applyBorder="1" applyAlignment="1">
      <alignment horizontal="center" vertical="center"/>
    </xf>
    <xf numFmtId="38" fontId="70" fillId="0" borderId="84" xfId="49" applyFont="1" applyFill="1" applyBorder="1" applyAlignment="1">
      <alignment horizontal="center" vertical="center"/>
    </xf>
    <xf numFmtId="0" fontId="72" fillId="0" borderId="0" xfId="0" applyFont="1" applyFill="1" applyAlignment="1">
      <alignment vertical="center"/>
    </xf>
    <xf numFmtId="0" fontId="70" fillId="0" borderId="0" xfId="0" applyFont="1" applyFill="1" applyAlignment="1">
      <alignment horizontal="left" vertical="center" wrapText="1" indent="2"/>
    </xf>
    <xf numFmtId="0" fontId="69" fillId="0" borderId="0" xfId="67" applyFont="1" applyFill="1" applyAlignment="1">
      <alignment horizontal="left" vertical="center" indent="2"/>
      <protection/>
    </xf>
    <xf numFmtId="0" fontId="71" fillId="0" borderId="0" xfId="67" applyFont="1" applyFill="1" applyBorder="1" applyAlignment="1">
      <alignment horizontal="center" vertical="center"/>
      <protection/>
    </xf>
    <xf numFmtId="0" fontId="70" fillId="0" borderId="14" xfId="67" applyFont="1" applyFill="1" applyBorder="1" applyAlignment="1">
      <alignment horizontal="right" vertical="center"/>
      <protection/>
    </xf>
    <xf numFmtId="0" fontId="70" fillId="0" borderId="11" xfId="0"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40" xfId="67" applyFont="1" applyFill="1" applyBorder="1" applyAlignment="1">
      <alignment horizontal="center" vertical="center" wrapText="1"/>
      <protection/>
    </xf>
    <xf numFmtId="0" fontId="70" fillId="0" borderId="44" xfId="67" applyFont="1" applyFill="1" applyBorder="1" applyAlignment="1">
      <alignment horizontal="center" vertical="center"/>
      <protection/>
    </xf>
    <xf numFmtId="38" fontId="70" fillId="0" borderId="110" xfId="49" applyFont="1" applyFill="1" applyBorder="1" applyAlignment="1">
      <alignment horizontal="center" vertical="center"/>
    </xf>
    <xf numFmtId="38" fontId="70" fillId="0" borderId="111" xfId="49" applyFont="1" applyFill="1" applyBorder="1" applyAlignment="1">
      <alignment horizontal="center" vertical="center"/>
    </xf>
    <xf numFmtId="38" fontId="70" fillId="0" borderId="17" xfId="49" applyFont="1" applyFill="1" applyBorder="1" applyAlignment="1">
      <alignment horizontal="center" vertical="center"/>
    </xf>
    <xf numFmtId="0" fontId="76" fillId="0" borderId="90"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0" fillId="0" borderId="0" xfId="68" applyFont="1" applyAlignment="1">
      <alignment horizontal="left" vertical="top" wrapText="1"/>
      <protection/>
    </xf>
    <xf numFmtId="49" fontId="83" fillId="0" borderId="0" xfId="0" applyNumberFormat="1" applyFont="1" applyFill="1" applyAlignment="1">
      <alignment vertical="center" textRotation="180"/>
    </xf>
    <xf numFmtId="49" fontId="84" fillId="0" borderId="0" xfId="0" applyNumberFormat="1" applyFont="1" applyAlignment="1">
      <alignment vertical="center" textRotation="180"/>
    </xf>
    <xf numFmtId="0" fontId="71" fillId="0" borderId="112" xfId="0" applyFont="1" applyFill="1" applyBorder="1" applyAlignment="1">
      <alignment horizontal="center" vertical="center" wrapText="1"/>
    </xf>
    <xf numFmtId="0" fontId="71" fillId="0" borderId="113" xfId="0" applyFont="1" applyFill="1" applyBorder="1" applyAlignment="1">
      <alignment horizontal="center" vertical="center" wrapText="1"/>
    </xf>
    <xf numFmtId="0" fontId="71" fillId="0" borderId="114" xfId="0" applyFont="1" applyFill="1" applyBorder="1" applyAlignment="1">
      <alignment horizontal="center" vertical="center" wrapText="1"/>
    </xf>
    <xf numFmtId="0" fontId="68" fillId="0" borderId="115" xfId="0" applyFont="1" applyFill="1" applyBorder="1" applyAlignment="1">
      <alignment horizontal="center" vertical="center" textRotation="255" wrapText="1"/>
    </xf>
    <xf numFmtId="0" fontId="68" fillId="0" borderId="21" xfId="0" applyFont="1" applyFill="1" applyBorder="1" applyAlignment="1">
      <alignment horizontal="center" vertical="center" textRotation="255" wrapText="1"/>
    </xf>
    <xf numFmtId="0" fontId="68" fillId="0" borderId="116" xfId="0" applyFont="1" applyFill="1" applyBorder="1" applyAlignment="1">
      <alignment horizontal="center" vertical="center" wrapText="1"/>
    </xf>
    <xf numFmtId="0" fontId="68" fillId="0" borderId="117" xfId="0" applyFont="1" applyFill="1" applyBorder="1" applyAlignment="1">
      <alignment horizontal="center" vertical="center" wrapText="1"/>
    </xf>
    <xf numFmtId="0" fontId="68" fillId="0" borderId="118" xfId="0" applyFont="1" applyFill="1" applyBorder="1" applyAlignment="1">
      <alignment horizontal="center" vertical="center" wrapText="1"/>
    </xf>
    <xf numFmtId="0" fontId="68" fillId="0" borderId="119" xfId="0" applyFont="1" applyFill="1" applyBorder="1" applyAlignment="1">
      <alignment horizontal="center" vertical="center" wrapText="1"/>
    </xf>
    <xf numFmtId="0" fontId="68" fillId="0" borderId="117" xfId="0" applyFont="1" applyFill="1" applyBorder="1" applyAlignment="1">
      <alignment horizontal="center" vertical="center"/>
    </xf>
    <xf numFmtId="0" fontId="68" fillId="0" borderId="118" xfId="0" applyFont="1" applyFill="1" applyBorder="1" applyAlignment="1">
      <alignment horizontal="center" vertical="center"/>
    </xf>
    <xf numFmtId="0" fontId="68" fillId="0" borderId="11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23" xfId="0" applyFont="1" applyFill="1" applyBorder="1" applyAlignment="1">
      <alignment horizontal="center" vertical="center" textRotation="255"/>
    </xf>
    <xf numFmtId="0" fontId="68" fillId="0" borderId="120" xfId="0" applyFont="1" applyFill="1" applyBorder="1" applyAlignment="1">
      <alignment horizontal="center" vertical="center" textRotation="255"/>
    </xf>
    <xf numFmtId="0" fontId="68" fillId="0" borderId="12" xfId="0" applyFont="1" applyFill="1" applyBorder="1" applyAlignment="1">
      <alignment horizontal="center" vertical="center" textRotation="255"/>
    </xf>
    <xf numFmtId="0" fontId="68" fillId="0" borderId="16" xfId="0" applyFont="1" applyFill="1" applyBorder="1" applyAlignment="1">
      <alignment horizontal="center" vertical="center" textRotation="255"/>
    </xf>
    <xf numFmtId="0" fontId="68" fillId="0" borderId="17" xfId="0" applyFont="1" applyFill="1" applyBorder="1" applyAlignment="1">
      <alignment horizontal="center" vertical="center" textRotation="255"/>
    </xf>
    <xf numFmtId="0" fontId="68" fillId="0" borderId="15" xfId="0" applyFont="1" applyFill="1" applyBorder="1" applyAlignment="1">
      <alignment horizontal="center" vertical="center" textRotation="255"/>
    </xf>
    <xf numFmtId="0" fontId="75" fillId="0" borderId="0" xfId="67" applyFont="1" applyFill="1" applyBorder="1" applyAlignment="1">
      <alignment horizontal="left" vertical="center"/>
      <protection/>
    </xf>
    <xf numFmtId="0" fontId="71" fillId="0" borderId="14" xfId="67" applyFont="1" applyFill="1" applyBorder="1" applyAlignment="1">
      <alignment horizontal="left" vertical="center" indent="1"/>
      <protection/>
    </xf>
    <xf numFmtId="0" fontId="78" fillId="0" borderId="16" xfId="0" applyFont="1" applyFill="1" applyBorder="1" applyAlignment="1">
      <alignment horizontal="center" vertical="distributed" textRotation="255"/>
    </xf>
    <xf numFmtId="0" fontId="78" fillId="0" borderId="17" xfId="0" applyFont="1" applyFill="1" applyBorder="1" applyAlignment="1">
      <alignment horizontal="center" vertical="distributed" textRotation="255"/>
    </xf>
    <xf numFmtId="0" fontId="77" fillId="0" borderId="17" xfId="0" applyFont="1" applyFill="1" applyBorder="1" applyAlignment="1">
      <alignment/>
    </xf>
    <xf numFmtId="0" fontId="78" fillId="0" borderId="11" xfId="0" applyFont="1" applyFill="1" applyBorder="1" applyAlignment="1">
      <alignment horizontal="center"/>
    </xf>
    <xf numFmtId="0" fontId="78" fillId="0" borderId="89" xfId="0" applyFont="1" applyFill="1" applyBorder="1" applyAlignment="1">
      <alignment horizontal="center"/>
    </xf>
    <xf numFmtId="0" fontId="78" fillId="0" borderId="84" xfId="0" applyFont="1" applyFill="1" applyBorder="1" applyAlignment="1">
      <alignment horizontal="center"/>
    </xf>
    <xf numFmtId="0" fontId="78" fillId="0" borderId="38" xfId="0" applyFont="1" applyFill="1" applyBorder="1" applyAlignment="1">
      <alignment horizontal="center" vertical="distributed" textRotation="255"/>
    </xf>
    <xf numFmtId="0" fontId="76" fillId="0" borderId="12" xfId="67" applyFont="1" applyFill="1" applyBorder="1" applyAlignment="1">
      <alignment horizontal="center" vertical="center" textRotation="255"/>
      <protection/>
    </xf>
    <xf numFmtId="0" fontId="76" fillId="0" borderId="12" xfId="67" applyFont="1" applyFill="1" applyBorder="1" applyAlignment="1">
      <alignment horizontal="center" vertical="center"/>
      <protection/>
    </xf>
    <xf numFmtId="0" fontId="76" fillId="0" borderId="16" xfId="67" applyFont="1" applyFill="1" applyBorder="1" applyAlignment="1">
      <alignment horizontal="center" vertical="center" textRotation="255" shrinkToFit="1"/>
      <protection/>
    </xf>
    <xf numFmtId="0" fontId="76" fillId="0" borderId="17" xfId="67" applyFont="1" applyFill="1" applyBorder="1" applyAlignment="1">
      <alignment horizontal="center" vertical="center" textRotation="255" shrinkToFit="1"/>
      <protection/>
    </xf>
    <xf numFmtId="0" fontId="76" fillId="0" borderId="16" xfId="67" applyFont="1" applyFill="1" applyBorder="1" applyAlignment="1">
      <alignment horizontal="center" vertical="center" textRotation="255"/>
      <protection/>
    </xf>
    <xf numFmtId="0" fontId="76" fillId="0" borderId="17" xfId="67" applyFont="1" applyFill="1" applyBorder="1" applyAlignment="1">
      <alignment horizontal="center" vertical="center" textRotation="255"/>
      <protection/>
    </xf>
    <xf numFmtId="180" fontId="71" fillId="0" borderId="121" xfId="67" applyNumberFormat="1" applyFont="1" applyFill="1" applyBorder="1" applyAlignment="1">
      <alignment vertical="center" shrinkToFit="1"/>
      <protection/>
    </xf>
    <xf numFmtId="180" fontId="71" fillId="0" borderId="122" xfId="67" applyNumberFormat="1" applyFont="1" applyFill="1" applyBorder="1" applyAlignment="1">
      <alignment vertical="center" shrinkToFit="1"/>
      <protection/>
    </xf>
    <xf numFmtId="180" fontId="71" fillId="0" borderId="123" xfId="67" applyNumberFormat="1" applyFont="1" applyFill="1" applyBorder="1" applyAlignment="1">
      <alignment vertical="center" shrinkToFit="1"/>
      <protection/>
    </xf>
    <xf numFmtId="180" fontId="71" fillId="0" borderId="124" xfId="67" applyNumberFormat="1" applyFont="1" applyFill="1" applyBorder="1" applyAlignment="1">
      <alignment vertical="center" shrinkToFit="1"/>
      <protection/>
    </xf>
    <xf numFmtId="0" fontId="75" fillId="0" borderId="19" xfId="67" applyFont="1" applyFill="1" applyBorder="1" applyAlignment="1">
      <alignment vertical="center"/>
      <protection/>
    </xf>
    <xf numFmtId="180" fontId="71" fillId="0" borderId="36" xfId="67" applyNumberFormat="1" applyFont="1" applyFill="1" applyBorder="1" applyAlignment="1">
      <alignment vertical="center" shrinkToFit="1"/>
      <protection/>
    </xf>
    <xf numFmtId="180" fontId="71" fillId="0" borderId="34" xfId="67" applyNumberFormat="1" applyFont="1" applyFill="1" applyBorder="1" applyAlignment="1">
      <alignment vertical="center" shrinkToFit="1"/>
      <protection/>
    </xf>
    <xf numFmtId="180" fontId="71" fillId="0" borderId="110" xfId="67" applyNumberFormat="1" applyFont="1" applyFill="1" applyBorder="1" applyAlignment="1">
      <alignment vertical="center" shrinkToFit="1"/>
      <protection/>
    </xf>
    <xf numFmtId="180" fontId="71" fillId="0" borderId="111" xfId="67" applyNumberFormat="1" applyFont="1" applyFill="1" applyBorder="1" applyAlignment="1">
      <alignment vertical="center" shrinkToFit="1"/>
      <protection/>
    </xf>
    <xf numFmtId="180" fontId="71" fillId="0" borderId="24" xfId="67" applyNumberFormat="1" applyFont="1" applyFill="1" applyBorder="1" applyAlignment="1">
      <alignment vertical="center" shrinkToFit="1"/>
      <protection/>
    </xf>
    <xf numFmtId="180" fontId="71" fillId="0" borderId="26" xfId="67" applyNumberFormat="1" applyFont="1" applyFill="1" applyBorder="1" applyAlignment="1">
      <alignment vertical="center" shrinkToFit="1"/>
      <protection/>
    </xf>
    <xf numFmtId="180" fontId="71" fillId="0" borderId="19" xfId="67" applyNumberFormat="1" applyFont="1" applyFill="1" applyBorder="1" applyAlignment="1">
      <alignment vertical="center" shrinkToFit="1"/>
      <protection/>
    </xf>
    <xf numFmtId="180" fontId="71" fillId="0" borderId="125" xfId="67" applyNumberFormat="1" applyFont="1" applyFill="1" applyBorder="1" applyAlignment="1">
      <alignment vertical="center" shrinkToFit="1"/>
      <protection/>
    </xf>
    <xf numFmtId="180" fontId="71" fillId="0" borderId="11" xfId="67" applyNumberFormat="1" applyFont="1" applyFill="1" applyBorder="1" applyAlignment="1">
      <alignment vertical="center" shrinkToFit="1"/>
      <protection/>
    </xf>
    <xf numFmtId="180" fontId="71" fillId="0" borderId="84" xfId="67" applyNumberFormat="1" applyFont="1" applyFill="1" applyBorder="1" applyAlignment="1">
      <alignment vertical="center" shrinkToFit="1"/>
      <protection/>
    </xf>
    <xf numFmtId="180" fontId="71" fillId="0" borderId="89" xfId="67" applyNumberFormat="1" applyFont="1" applyFill="1" applyBorder="1" applyAlignment="1">
      <alignment vertical="center" shrinkToFit="1"/>
      <protection/>
    </xf>
    <xf numFmtId="180" fontId="71" fillId="0" borderId="87" xfId="67" applyNumberFormat="1" applyFont="1" applyFill="1" applyBorder="1" applyAlignment="1">
      <alignment vertical="center" shrinkToFit="1"/>
      <protection/>
    </xf>
    <xf numFmtId="180" fontId="71" fillId="0" borderId="126" xfId="67" applyNumberFormat="1" applyFont="1" applyFill="1" applyBorder="1" applyAlignment="1">
      <alignment vertical="center" shrinkToFit="1"/>
      <protection/>
    </xf>
    <xf numFmtId="0" fontId="76" fillId="0" borderId="85" xfId="67" applyFont="1" applyFill="1" applyBorder="1" applyAlignment="1">
      <alignment horizontal="center" vertical="center"/>
      <protection/>
    </xf>
    <xf numFmtId="0" fontId="76" fillId="0" borderId="84" xfId="67" applyFont="1" applyFill="1" applyBorder="1" applyAlignment="1">
      <alignment horizontal="center" vertical="center"/>
      <protection/>
    </xf>
    <xf numFmtId="0" fontId="76" fillId="0" borderId="12" xfId="67" applyFont="1" applyFill="1" applyBorder="1" applyAlignment="1">
      <alignment horizontal="center" vertical="center" wrapText="1"/>
      <protection/>
    </xf>
    <xf numFmtId="0" fontId="76" fillId="0" borderId="11" xfId="67" applyFont="1" applyFill="1" applyBorder="1" applyAlignment="1">
      <alignment horizontal="center" vertical="center" wrapText="1"/>
      <protection/>
    </xf>
    <xf numFmtId="0" fontId="76" fillId="0" borderId="84" xfId="67" applyFont="1" applyFill="1" applyBorder="1" applyAlignment="1">
      <alignment horizontal="center" vertical="center" wrapText="1"/>
      <protection/>
    </xf>
    <xf numFmtId="0" fontId="69" fillId="0" borderId="0" xfId="67" applyFont="1" applyFill="1" applyAlignment="1">
      <alignment horizontal="left" vertical="center"/>
      <protection/>
    </xf>
    <xf numFmtId="0" fontId="76" fillId="0" borderId="24" xfId="67" applyFont="1" applyFill="1" applyBorder="1" applyAlignment="1">
      <alignment horizontal="center" vertical="center" textRotation="255"/>
      <protection/>
    </xf>
    <xf numFmtId="0" fontId="76" fillId="0" borderId="26" xfId="67" applyFont="1" applyFill="1" applyBorder="1" applyAlignment="1">
      <alignment horizontal="center" vertical="center" textRotation="255"/>
      <protection/>
    </xf>
    <xf numFmtId="0" fontId="76" fillId="0" borderId="18" xfId="67" applyFont="1" applyFill="1" applyBorder="1" applyAlignment="1">
      <alignment horizontal="center" vertical="center" textRotation="255"/>
      <protection/>
    </xf>
    <xf numFmtId="0" fontId="76" fillId="0" borderId="37" xfId="67" applyFont="1" applyFill="1" applyBorder="1" applyAlignment="1">
      <alignment horizontal="center" vertical="center" textRotation="255"/>
      <protection/>
    </xf>
    <xf numFmtId="0" fontId="76" fillId="0" borderId="36" xfId="67" applyFont="1" applyFill="1" applyBorder="1" applyAlignment="1">
      <alignment horizontal="center" vertical="center" textRotation="255"/>
      <protection/>
    </xf>
    <xf numFmtId="0" fontId="76" fillId="0" borderId="34" xfId="67" applyFont="1" applyFill="1" applyBorder="1" applyAlignment="1">
      <alignment horizontal="center" vertical="center" textRotation="255"/>
      <protection/>
    </xf>
    <xf numFmtId="0" fontId="71" fillId="0" borderId="12" xfId="67" applyFont="1" applyFill="1" applyBorder="1" applyAlignment="1">
      <alignment horizontal="center" vertical="center" wrapText="1"/>
      <protection/>
    </xf>
    <xf numFmtId="0" fontId="70" fillId="0" borderId="11" xfId="70" applyFont="1" applyFill="1" applyBorder="1" applyAlignment="1">
      <alignment horizontal="distributed" vertical="center"/>
      <protection/>
    </xf>
    <xf numFmtId="0" fontId="70" fillId="0" borderId="84" xfId="70" applyFont="1" applyFill="1" applyBorder="1" applyAlignment="1">
      <alignment horizontal="distributed" vertical="center"/>
      <protection/>
    </xf>
    <xf numFmtId="0" fontId="76" fillId="0" borderId="24" xfId="70" applyFont="1" applyFill="1" applyBorder="1" applyAlignment="1">
      <alignment horizontal="distributed" vertical="center" wrapText="1"/>
      <protection/>
    </xf>
    <xf numFmtId="0" fontId="76" fillId="0" borderId="19" xfId="70" applyFont="1" applyFill="1" applyBorder="1" applyAlignment="1">
      <alignment horizontal="distributed" vertical="center"/>
      <protection/>
    </xf>
    <xf numFmtId="0" fontId="76" fillId="0" borderId="26" xfId="70" applyFont="1" applyFill="1" applyBorder="1" applyAlignment="1">
      <alignment horizontal="distributed" vertical="center"/>
      <protection/>
    </xf>
    <xf numFmtId="0" fontId="75" fillId="0" borderId="42" xfId="70" applyFont="1" applyFill="1" applyBorder="1" applyAlignment="1">
      <alignment horizontal="distributed" vertical="center" wrapText="1"/>
      <protection/>
    </xf>
    <xf numFmtId="0" fontId="75" fillId="0" borderId="127" xfId="70" applyFont="1" applyFill="1" applyBorder="1" applyAlignment="1">
      <alignment horizontal="distributed" vertical="center"/>
      <protection/>
    </xf>
    <xf numFmtId="0" fontId="75" fillId="0" borderId="50" xfId="70" applyFont="1" applyFill="1" applyBorder="1" applyAlignment="1">
      <alignment horizontal="distributed" vertical="center"/>
      <protection/>
    </xf>
    <xf numFmtId="0" fontId="70" fillId="0" borderId="36" xfId="70" applyFont="1" applyFill="1" applyBorder="1" applyAlignment="1">
      <alignment horizontal="distributed" vertical="center"/>
      <protection/>
    </xf>
    <xf numFmtId="0" fontId="70" fillId="0" borderId="14" xfId="70" applyFont="1" applyFill="1" applyBorder="1" applyAlignment="1">
      <alignment horizontal="distributed" vertical="center"/>
      <protection/>
    </xf>
    <xf numFmtId="0" fontId="70" fillId="0" borderId="34" xfId="70" applyFont="1" applyFill="1" applyBorder="1" applyAlignment="1">
      <alignment horizontal="distributed" vertical="center"/>
      <protection/>
    </xf>
    <xf numFmtId="0" fontId="76" fillId="0" borderId="16" xfId="70" applyFont="1" applyFill="1" applyBorder="1" applyAlignment="1">
      <alignment horizontal="center" vertical="center" wrapText="1"/>
      <protection/>
    </xf>
    <xf numFmtId="0" fontId="76" fillId="0" borderId="17" xfId="70" applyFont="1" applyFill="1" applyBorder="1" applyAlignment="1">
      <alignment horizontal="center" vertical="center" wrapText="1"/>
      <protection/>
    </xf>
    <xf numFmtId="0" fontId="76" fillId="0" borderId="24" xfId="70" applyFont="1" applyFill="1" applyBorder="1" applyAlignment="1">
      <alignment horizontal="center" vertical="center" wrapText="1"/>
      <protection/>
    </xf>
    <xf numFmtId="0" fontId="76" fillId="0" borderId="36" xfId="70" applyFont="1" applyFill="1" applyBorder="1" applyAlignment="1">
      <alignment horizontal="center" vertical="center" wrapText="1"/>
      <protection/>
    </xf>
    <xf numFmtId="0" fontId="76" fillId="0" borderId="40" xfId="70" applyFont="1" applyBorder="1" applyAlignment="1">
      <alignment horizontal="center" vertical="center" wrapText="1"/>
      <protection/>
    </xf>
    <xf numFmtId="0" fontId="76" fillId="0" borderId="44" xfId="70" applyFont="1" applyBorder="1" applyAlignment="1">
      <alignment horizontal="center" vertical="center" wrapText="1"/>
      <protection/>
    </xf>
    <xf numFmtId="0" fontId="70" fillId="0" borderId="36" xfId="70" applyFont="1" applyFill="1" applyBorder="1" applyAlignment="1">
      <alignment vertical="center"/>
      <protection/>
    </xf>
    <xf numFmtId="0" fontId="70" fillId="0" borderId="14" xfId="70" applyFont="1" applyFill="1" applyBorder="1" applyAlignment="1">
      <alignment vertical="center"/>
      <protection/>
    </xf>
    <xf numFmtId="0" fontId="70" fillId="0" borderId="34" xfId="70" applyFont="1" applyFill="1" applyBorder="1" applyAlignment="1">
      <alignment vertical="center"/>
      <protection/>
    </xf>
    <xf numFmtId="0" fontId="70" fillId="0" borderId="16" xfId="70" applyFont="1" applyFill="1" applyBorder="1" applyAlignment="1">
      <alignment horizontal="center" vertical="center" textRotation="255" shrinkToFit="1"/>
      <protection/>
    </xf>
    <xf numFmtId="0" fontId="70" fillId="0" borderId="35" xfId="70" applyFont="1" applyFill="1" applyBorder="1" applyAlignment="1">
      <alignment horizontal="center" vertical="center" textRotation="255" shrinkToFit="1"/>
      <protection/>
    </xf>
    <xf numFmtId="0" fontId="70" fillId="0" borderId="17" xfId="70" applyFont="1" applyFill="1" applyBorder="1" applyAlignment="1">
      <alignment horizontal="center" vertical="center" textRotation="255" shrinkToFit="1"/>
      <protection/>
    </xf>
    <xf numFmtId="0" fontId="70" fillId="0" borderId="24" xfId="70" applyFont="1" applyFill="1" applyBorder="1" applyAlignment="1">
      <alignment horizontal="center" vertical="center"/>
      <protection/>
    </xf>
    <xf numFmtId="0" fontId="70" fillId="0" borderId="36" xfId="70" applyFont="1" applyFill="1" applyBorder="1" applyAlignment="1">
      <alignment horizontal="center" vertical="center"/>
      <protection/>
    </xf>
    <xf numFmtId="0" fontId="76" fillId="0" borderId="40" xfId="70" applyFont="1" applyFill="1" applyBorder="1" applyAlignment="1">
      <alignment horizontal="center" vertical="center" shrinkToFit="1"/>
      <protection/>
    </xf>
    <xf numFmtId="0" fontId="76" fillId="0" borderId="44" xfId="70" applyFont="1" applyFill="1" applyBorder="1" applyAlignment="1">
      <alignment horizontal="center" vertical="center" shrinkToFit="1"/>
      <protection/>
    </xf>
    <xf numFmtId="0" fontId="76" fillId="0" borderId="16" xfId="70" applyFont="1" applyFill="1" applyBorder="1" applyAlignment="1">
      <alignment horizontal="center" vertical="center" shrinkToFit="1"/>
      <protection/>
    </xf>
    <xf numFmtId="0" fontId="76" fillId="0" borderId="17" xfId="70" applyFont="1" applyFill="1" applyBorder="1" applyAlignment="1">
      <alignment horizontal="center" vertical="center" shrinkToFit="1"/>
      <protection/>
    </xf>
    <xf numFmtId="0" fontId="69" fillId="0" borderId="0" xfId="67" applyFont="1" applyFill="1" applyAlignment="1">
      <alignment horizontal="center" vertical="center"/>
      <protection/>
    </xf>
    <xf numFmtId="0" fontId="70" fillId="0" borderId="16" xfId="70" applyFont="1" applyFill="1" applyBorder="1" applyAlignment="1">
      <alignment horizontal="center" vertical="center" textRotation="255"/>
      <protection/>
    </xf>
    <xf numFmtId="0" fontId="70" fillId="0" borderId="35" xfId="70" applyFont="1" applyFill="1" applyBorder="1" applyAlignment="1">
      <alignment horizontal="center" vertical="center" textRotation="255"/>
      <protection/>
    </xf>
    <xf numFmtId="0" fontId="70" fillId="0" borderId="17" xfId="70" applyFont="1" applyFill="1" applyBorder="1" applyAlignment="1">
      <alignment horizontal="center" vertical="center" textRotation="255"/>
      <protection/>
    </xf>
    <xf numFmtId="0" fontId="70" fillId="0" borderId="24" xfId="70" applyFont="1" applyFill="1" applyBorder="1" applyAlignment="1">
      <alignment horizontal="right" vertical="center"/>
      <protection/>
    </xf>
    <xf numFmtId="0" fontId="70" fillId="0" borderId="19" xfId="70" applyFont="1" applyFill="1" applyBorder="1" applyAlignment="1">
      <alignment horizontal="right" vertical="center"/>
      <protection/>
    </xf>
    <xf numFmtId="0" fontId="70" fillId="0" borderId="26" xfId="70" applyFont="1" applyFill="1" applyBorder="1" applyAlignment="1">
      <alignment horizontal="right" vertical="center"/>
      <protection/>
    </xf>
    <xf numFmtId="0" fontId="70" fillId="0" borderId="11" xfId="70" applyFont="1" applyFill="1" applyBorder="1" applyAlignment="1">
      <alignment horizontal="center" vertical="center"/>
      <protection/>
    </xf>
    <xf numFmtId="0" fontId="70" fillId="0" borderId="89" xfId="70" applyFont="1" applyFill="1" applyBorder="1" applyAlignment="1">
      <alignment horizontal="center" vertical="center"/>
      <protection/>
    </xf>
    <xf numFmtId="0" fontId="70" fillId="0" borderId="38" xfId="70" applyFont="1" applyBorder="1" applyAlignment="1">
      <alignment horizontal="center" vertical="center" wrapText="1"/>
      <protection/>
    </xf>
    <xf numFmtId="0" fontId="70" fillId="0" borderId="12" xfId="70" applyFont="1" applyBorder="1" applyAlignment="1">
      <alignment horizontal="center" vertical="center" wrapText="1"/>
      <protection/>
    </xf>
    <xf numFmtId="0" fontId="70" fillId="0" borderId="16" xfId="70" applyFont="1" applyFill="1" applyBorder="1" applyAlignment="1">
      <alignment horizontal="center" vertical="center"/>
      <protection/>
    </xf>
    <xf numFmtId="0" fontId="70" fillId="0" borderId="17" xfId="70" applyFont="1" applyFill="1" applyBorder="1" applyAlignment="1">
      <alignment horizontal="center" vertical="center"/>
      <protection/>
    </xf>
    <xf numFmtId="179" fontId="71" fillId="0" borderId="128" xfId="70" applyNumberFormat="1" applyFont="1" applyFill="1" applyBorder="1" applyAlignment="1">
      <alignment horizontal="center" vertical="center" shrinkToFit="1"/>
      <protection/>
    </xf>
    <xf numFmtId="179" fontId="71" fillId="0" borderId="129" xfId="70" applyNumberFormat="1" applyFont="1" applyFill="1" applyBorder="1" applyAlignment="1">
      <alignment horizontal="center" vertical="center" shrinkToFit="1"/>
      <protection/>
    </xf>
    <xf numFmtId="179" fontId="71" fillId="0" borderId="130" xfId="70" applyNumberFormat="1" applyFont="1" applyFill="1" applyBorder="1" applyAlignment="1">
      <alignment horizontal="center" vertical="center" shrinkToFit="1"/>
      <protection/>
    </xf>
    <xf numFmtId="179" fontId="71" fillId="0" borderId="131" xfId="70" applyNumberFormat="1" applyFont="1" applyFill="1" applyBorder="1" applyAlignment="1">
      <alignment horizontal="center" vertical="center" shrinkToFit="1"/>
      <protection/>
    </xf>
    <xf numFmtId="179" fontId="71" fillId="0" borderId="132" xfId="70" applyNumberFormat="1" applyFont="1" applyFill="1" applyBorder="1" applyAlignment="1">
      <alignment horizontal="center" vertical="center" shrinkToFit="1"/>
      <protection/>
    </xf>
    <xf numFmtId="179" fontId="71" fillId="0" borderId="133" xfId="70" applyNumberFormat="1" applyFont="1" applyFill="1" applyBorder="1" applyAlignment="1">
      <alignment horizontal="center" vertical="center" shrinkToFit="1"/>
      <protection/>
    </xf>
    <xf numFmtId="0" fontId="76" fillId="0" borderId="110" xfId="70" applyFont="1" applyFill="1" applyBorder="1" applyAlignment="1">
      <alignment horizontal="distributed" vertical="center" wrapText="1"/>
      <protection/>
    </xf>
    <xf numFmtId="0" fontId="76" fillId="0" borderId="134" xfId="70" applyFont="1" applyFill="1" applyBorder="1" applyAlignment="1">
      <alignment horizontal="distributed" vertical="center"/>
      <protection/>
    </xf>
    <xf numFmtId="0" fontId="76" fillId="0" borderId="111" xfId="70" applyFont="1" applyFill="1" applyBorder="1" applyAlignment="1">
      <alignment horizontal="distributed" vertical="center"/>
      <protection/>
    </xf>
    <xf numFmtId="0" fontId="75" fillId="0" borderId="127" xfId="70" applyFont="1" applyFill="1" applyBorder="1" applyAlignment="1">
      <alignment horizontal="distributed" vertical="center" wrapText="1"/>
      <protection/>
    </xf>
    <xf numFmtId="0" fontId="75" fillId="0" borderId="50" xfId="70" applyFont="1" applyFill="1" applyBorder="1" applyAlignment="1">
      <alignment horizontal="distributed" vertical="center" wrapText="1"/>
      <protection/>
    </xf>
    <xf numFmtId="0" fontId="70" fillId="0" borderId="121" xfId="70" applyFont="1" applyFill="1" applyBorder="1" applyAlignment="1">
      <alignment horizontal="distributed" vertical="center"/>
      <protection/>
    </xf>
    <xf numFmtId="0" fontId="70" fillId="0" borderId="122" xfId="70" applyFont="1" applyFill="1" applyBorder="1" applyAlignment="1">
      <alignment horizontal="distributed" vertical="center"/>
      <protection/>
    </xf>
    <xf numFmtId="0" fontId="70" fillId="0" borderId="124" xfId="70" applyFont="1" applyFill="1" applyBorder="1" applyAlignment="1">
      <alignment horizontal="distributed" vertical="center"/>
      <protection/>
    </xf>
    <xf numFmtId="0" fontId="71" fillId="0" borderId="16" xfId="70" applyFont="1" applyFill="1" applyBorder="1" applyAlignment="1">
      <alignment horizontal="center" vertical="center" wrapText="1"/>
      <protection/>
    </xf>
    <xf numFmtId="0" fontId="71" fillId="0" borderId="17" xfId="70" applyFont="1" applyFill="1" applyBorder="1" applyAlignment="1">
      <alignment horizontal="center" vertical="center" wrapText="1"/>
      <protection/>
    </xf>
    <xf numFmtId="0" fontId="12" fillId="0" borderId="0" xfId="67" applyFont="1" applyBorder="1" applyAlignment="1">
      <alignment horizontal="right" vertical="center"/>
      <protection/>
    </xf>
    <xf numFmtId="0" fontId="71" fillId="0" borderId="24" xfId="70" applyFont="1" applyFill="1" applyBorder="1" applyAlignment="1">
      <alignment horizontal="right" vertical="center"/>
      <protection/>
    </xf>
    <xf numFmtId="0" fontId="71" fillId="0" borderId="19" xfId="70" applyFont="1" applyFill="1" applyBorder="1" applyAlignment="1">
      <alignment horizontal="right" vertical="center"/>
      <protection/>
    </xf>
    <xf numFmtId="0" fontId="71" fillId="0" borderId="26" xfId="70" applyFont="1" applyFill="1" applyBorder="1" applyAlignment="1">
      <alignment horizontal="right" vertical="center"/>
      <protection/>
    </xf>
    <xf numFmtId="0" fontId="71" fillId="0" borderId="18" xfId="70" applyFont="1" applyFill="1" applyBorder="1" applyAlignment="1">
      <alignment horizontal="right" vertical="center"/>
      <protection/>
    </xf>
    <xf numFmtId="0" fontId="71" fillId="0" borderId="0" xfId="70" applyFont="1" applyFill="1" applyBorder="1" applyAlignment="1">
      <alignment horizontal="right" vertical="center"/>
      <protection/>
    </xf>
    <xf numFmtId="0" fontId="71" fillId="0" borderId="37" xfId="70" applyFont="1" applyFill="1" applyBorder="1" applyAlignment="1">
      <alignment horizontal="right" vertical="center"/>
      <protection/>
    </xf>
    <xf numFmtId="0" fontId="71" fillId="0" borderId="11" xfId="70" applyFont="1" applyFill="1" applyBorder="1" applyAlignment="1">
      <alignment horizontal="center" vertical="center" wrapText="1"/>
      <protection/>
    </xf>
    <xf numFmtId="0" fontId="71" fillId="0" borderId="89" xfId="70" applyFont="1" applyFill="1" applyBorder="1" applyAlignment="1">
      <alignment horizontal="center" vertical="center" wrapText="1"/>
      <protection/>
    </xf>
    <xf numFmtId="0" fontId="71" fillId="0" borderId="87" xfId="70" applyFont="1" applyFill="1" applyBorder="1" applyAlignment="1">
      <alignment horizontal="center" vertical="center" wrapText="1"/>
      <protection/>
    </xf>
    <xf numFmtId="0" fontId="71" fillId="0" borderId="84" xfId="70" applyFont="1" applyFill="1" applyBorder="1" applyAlignment="1">
      <alignment horizontal="center" vertical="center" wrapText="1"/>
      <protection/>
    </xf>
    <xf numFmtId="0" fontId="71" fillId="0" borderId="24" xfId="70" applyFont="1" applyFill="1" applyBorder="1" applyAlignment="1">
      <alignment horizontal="center" vertical="center" wrapText="1"/>
      <protection/>
    </xf>
    <xf numFmtId="0" fontId="71" fillId="0" borderId="36" xfId="70" applyFont="1" applyFill="1" applyBorder="1" applyAlignment="1">
      <alignment horizontal="center" vertical="center" wrapText="1"/>
      <protection/>
    </xf>
    <xf numFmtId="0" fontId="11" fillId="0" borderId="0" xfId="0" applyFont="1" applyFill="1" applyAlignment="1">
      <alignment vertical="center"/>
    </xf>
    <xf numFmtId="0" fontId="11" fillId="0" borderId="0" xfId="67" applyFont="1" applyFill="1" applyAlignment="1">
      <alignment horizontal="left" vertical="center" indent="1"/>
      <protection/>
    </xf>
    <xf numFmtId="0" fontId="71" fillId="0" borderId="36" xfId="70" applyFont="1" applyFill="1" applyBorder="1" applyAlignment="1">
      <alignment vertical="center"/>
      <protection/>
    </xf>
    <xf numFmtId="0" fontId="71" fillId="0" borderId="14" xfId="70" applyFont="1" applyFill="1" applyBorder="1" applyAlignment="1">
      <alignment vertical="center"/>
      <protection/>
    </xf>
    <xf numFmtId="0" fontId="71" fillId="0" borderId="34" xfId="70" applyFont="1" applyFill="1" applyBorder="1" applyAlignment="1">
      <alignment vertical="center"/>
      <protection/>
    </xf>
    <xf numFmtId="0" fontId="71" fillId="0" borderId="40" xfId="70" applyFont="1" applyFill="1" applyBorder="1" applyAlignment="1">
      <alignment horizontal="center" vertical="center" wrapText="1"/>
      <protection/>
    </xf>
    <xf numFmtId="0" fontId="71" fillId="0" borderId="44" xfId="70" applyFont="1" applyFill="1" applyBorder="1" applyAlignment="1">
      <alignment horizontal="center" vertical="center" wrapText="1"/>
      <protection/>
    </xf>
    <xf numFmtId="0" fontId="12" fillId="0" borderId="0" xfId="0" applyFont="1" applyFill="1" applyAlignment="1">
      <alignment horizontal="left" vertical="center" wrapText="1"/>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178" fontId="12" fillId="0" borderId="137" xfId="0" applyNumberFormat="1" applyFont="1" applyBorder="1" applyAlignment="1">
      <alignment vertical="center"/>
    </xf>
    <xf numFmtId="178" fontId="12" fillId="0" borderId="138" xfId="0" applyNumberFormat="1" applyFont="1" applyBorder="1" applyAlignment="1">
      <alignment vertical="center"/>
    </xf>
    <xf numFmtId="0" fontId="12" fillId="0" borderId="139"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41" xfId="0" applyFont="1" applyBorder="1" applyAlignment="1">
      <alignment horizontal="center" vertical="center" wrapText="1"/>
    </xf>
    <xf numFmtId="178" fontId="12" fillId="0" borderId="142" xfId="0" applyNumberFormat="1" applyFont="1" applyFill="1" applyBorder="1" applyAlignment="1">
      <alignment vertical="center"/>
    </xf>
    <xf numFmtId="178" fontId="12" fillId="0" borderId="143" xfId="0" applyNumberFormat="1" applyFont="1" applyFill="1" applyBorder="1" applyAlignment="1">
      <alignment vertical="center"/>
    </xf>
    <xf numFmtId="0" fontId="69" fillId="0" borderId="0" xfId="0" applyFont="1" applyAlignment="1">
      <alignment vertical="center"/>
    </xf>
    <xf numFmtId="0" fontId="70" fillId="0" borderId="144" xfId="0" applyFont="1" applyBorder="1" applyAlignment="1">
      <alignment vertical="center" wrapText="1"/>
    </xf>
    <xf numFmtId="0" fontId="70" fillId="0" borderId="145" xfId="0" applyFont="1" applyBorder="1" applyAlignment="1">
      <alignment vertical="center" wrapText="1"/>
    </xf>
    <xf numFmtId="0" fontId="76" fillId="0" borderId="42" xfId="70" applyFont="1" applyFill="1" applyBorder="1" applyAlignment="1">
      <alignment horizontal="distributed" vertical="center" wrapText="1"/>
      <protection/>
    </xf>
    <xf numFmtId="0" fontId="76" fillId="0" borderId="127" xfId="70" applyFont="1" applyFill="1" applyBorder="1" applyAlignment="1">
      <alignment horizontal="distributed" vertical="center" wrapText="1"/>
      <protection/>
    </xf>
    <xf numFmtId="0" fontId="76" fillId="0" borderId="50" xfId="70" applyFont="1" applyFill="1" applyBorder="1" applyAlignment="1">
      <alignment horizontal="distributed" vertical="center" wrapText="1"/>
      <protection/>
    </xf>
    <xf numFmtId="0" fontId="70" fillId="0" borderId="0" xfId="67" applyFont="1" applyBorder="1" applyAlignment="1">
      <alignment horizontal="right" vertical="center"/>
      <protection/>
    </xf>
    <xf numFmtId="0" fontId="70" fillId="0" borderId="38" xfId="70" applyFont="1" applyFill="1" applyBorder="1" applyAlignment="1">
      <alignment horizontal="center" vertical="center" wrapText="1"/>
      <protection/>
    </xf>
    <xf numFmtId="0" fontId="70" fillId="0" borderId="12" xfId="70" applyFont="1" applyFill="1" applyBorder="1" applyAlignment="1">
      <alignment horizontal="center" vertical="center" wrapText="1"/>
      <protection/>
    </xf>
    <xf numFmtId="0" fontId="69" fillId="0" borderId="0" xfId="67" applyFont="1" applyFill="1" applyAlignment="1">
      <alignment horizontal="left" vertical="center" indent="1"/>
      <protection/>
    </xf>
    <xf numFmtId="180" fontId="69" fillId="0" borderId="11" xfId="0" applyNumberFormat="1" applyFont="1" applyFill="1" applyBorder="1" applyAlignment="1" quotePrefix="1">
      <alignment horizontal="center" vertical="center"/>
    </xf>
    <xf numFmtId="180" fontId="69" fillId="0" borderId="84" xfId="0" applyNumberFormat="1" applyFont="1" applyFill="1" applyBorder="1" applyAlignment="1" quotePrefix="1">
      <alignment horizontal="center" vertical="center"/>
    </xf>
    <xf numFmtId="0" fontId="69" fillId="0" borderId="11" xfId="0" applyFont="1" applyFill="1" applyBorder="1" applyAlignment="1" quotePrefix="1">
      <alignment horizontal="center" vertical="center"/>
    </xf>
    <xf numFmtId="0" fontId="69" fillId="0" borderId="84" xfId="0" applyFont="1" applyFill="1" applyBorder="1" applyAlignment="1" quotePrefix="1">
      <alignment horizontal="center" vertical="center"/>
    </xf>
    <xf numFmtId="180" fontId="69" fillId="0" borderId="11" xfId="0" applyNumberFormat="1" applyFont="1" applyFill="1" applyBorder="1" applyAlignment="1">
      <alignment horizontal="center" vertical="center"/>
    </xf>
    <xf numFmtId="180" fontId="69" fillId="0" borderId="84" xfId="0" applyNumberFormat="1" applyFont="1" applyFill="1" applyBorder="1" applyAlignment="1">
      <alignment horizontal="center" vertical="center"/>
    </xf>
    <xf numFmtId="0" fontId="76" fillId="0" borderId="0" xfId="0" applyFont="1" applyFill="1" applyAlignment="1">
      <alignment horizontal="left" vertical="top" wrapText="1"/>
    </xf>
    <xf numFmtId="0" fontId="76" fillId="0" borderId="84" xfId="0" applyFont="1" applyFill="1" applyBorder="1" applyAlignment="1">
      <alignment horizontal="center" vertical="center"/>
    </xf>
    <xf numFmtId="0" fontId="76" fillId="0" borderId="0" xfId="0" applyFont="1" applyFill="1" applyBorder="1" applyAlignment="1">
      <alignment vertical="center"/>
    </xf>
    <xf numFmtId="0" fontId="70" fillId="0" borderId="24" xfId="0" applyFont="1" applyFill="1" applyBorder="1" applyAlignment="1">
      <alignment horizontal="right" vertical="center"/>
    </xf>
    <xf numFmtId="0" fontId="70" fillId="0" borderId="26" xfId="0" applyFont="1" applyFill="1" applyBorder="1" applyAlignment="1">
      <alignment horizontal="right" vertical="center"/>
    </xf>
    <xf numFmtId="0" fontId="69" fillId="0" borderId="0" xfId="0" applyFont="1" applyFill="1" applyAlignment="1">
      <alignment horizontal="left" vertical="center"/>
    </xf>
    <xf numFmtId="0" fontId="70" fillId="0" borderId="146" xfId="0" applyFont="1" applyFill="1" applyBorder="1" applyAlignment="1">
      <alignment vertical="center" wrapText="1"/>
    </xf>
    <xf numFmtId="0" fontId="70" fillId="0" borderId="147" xfId="0" applyFont="1" applyFill="1" applyBorder="1" applyAlignment="1">
      <alignment vertical="center" wrapText="1"/>
    </xf>
    <xf numFmtId="0" fontId="70" fillId="0" borderId="24" xfId="0" applyFont="1" applyFill="1" applyBorder="1" applyAlignment="1">
      <alignment horizontal="distributed" vertical="center"/>
    </xf>
    <xf numFmtId="0" fontId="70" fillId="0" borderId="26" xfId="0" applyFont="1" applyFill="1" applyBorder="1" applyAlignment="1">
      <alignment horizontal="distributed" vertical="center"/>
    </xf>
    <xf numFmtId="0" fontId="70" fillId="0" borderId="36" xfId="0" applyFont="1" applyFill="1" applyBorder="1" applyAlignment="1">
      <alignment horizontal="distributed" vertical="center"/>
    </xf>
    <xf numFmtId="0" fontId="70" fillId="0" borderId="34" xfId="0" applyFont="1" applyFill="1" applyBorder="1" applyAlignment="1">
      <alignment horizontal="distributed" vertical="center"/>
    </xf>
    <xf numFmtId="0" fontId="71" fillId="0" borderId="24" xfId="0" applyFont="1" applyFill="1" applyBorder="1" applyAlignment="1">
      <alignment vertical="center"/>
    </xf>
    <xf numFmtId="0" fontId="71" fillId="0" borderId="26" xfId="0" applyFont="1" applyFill="1" applyBorder="1" applyAlignment="1">
      <alignment vertical="center"/>
    </xf>
    <xf numFmtId="0" fontId="76" fillId="0" borderId="0" xfId="0" applyFont="1" applyAlignment="1">
      <alignment vertical="center"/>
    </xf>
    <xf numFmtId="0" fontId="70" fillId="0" borderId="36" xfId="0" applyFont="1" applyFill="1" applyBorder="1" applyAlignment="1">
      <alignment vertical="center"/>
    </xf>
    <xf numFmtId="0" fontId="70" fillId="0" borderId="34" xfId="0" applyFont="1" applyFill="1" applyBorder="1" applyAlignment="1">
      <alignment vertical="center"/>
    </xf>
    <xf numFmtId="0" fontId="69" fillId="0" borderId="0" xfId="0" applyFont="1" applyFill="1" applyAlignment="1">
      <alignment horizontal="left" vertical="center" indent="1" shrinkToFit="1"/>
    </xf>
    <xf numFmtId="0" fontId="70" fillId="0" borderId="18" xfId="0" applyFont="1" applyFill="1" applyBorder="1" applyAlignment="1">
      <alignment horizontal="distributed" vertical="center"/>
    </xf>
    <xf numFmtId="0" fontId="70" fillId="0" borderId="37" xfId="0" applyFont="1" applyFill="1" applyBorder="1" applyAlignment="1">
      <alignment horizontal="distributed" vertical="center"/>
    </xf>
    <xf numFmtId="0" fontId="70" fillId="0" borderId="24" xfId="0" applyFont="1" applyFill="1" applyBorder="1" applyAlignment="1">
      <alignment horizontal="center" vertical="center" shrinkToFit="1"/>
    </xf>
    <xf numFmtId="0" fontId="70" fillId="0" borderId="26" xfId="0" applyFont="1" applyFill="1" applyBorder="1" applyAlignment="1">
      <alignment horizontal="center" vertical="center" shrinkToFit="1"/>
    </xf>
    <xf numFmtId="0" fontId="70" fillId="0" borderId="36" xfId="0" applyFont="1" applyFill="1" applyBorder="1" applyAlignment="1">
      <alignment horizontal="center" vertical="center" shrinkToFit="1"/>
    </xf>
    <xf numFmtId="0" fontId="70" fillId="0" borderId="34" xfId="0" applyFont="1" applyFill="1" applyBorder="1" applyAlignment="1">
      <alignment horizontal="center" vertical="center" shrinkToFit="1"/>
    </xf>
    <xf numFmtId="0" fontId="70" fillId="0" borderId="24" xfId="0" applyFont="1" applyFill="1" applyBorder="1" applyAlignment="1">
      <alignment horizontal="distributed" vertical="center" shrinkToFit="1"/>
    </xf>
    <xf numFmtId="0" fontId="70" fillId="0" borderId="26" xfId="0" applyFont="1" applyFill="1" applyBorder="1" applyAlignment="1">
      <alignment horizontal="distributed" vertical="center" shrinkToFit="1"/>
    </xf>
    <xf numFmtId="0" fontId="70" fillId="0" borderId="36" xfId="0" applyFont="1" applyFill="1" applyBorder="1" applyAlignment="1">
      <alignment horizontal="distributed" vertical="center" shrinkToFit="1"/>
    </xf>
    <xf numFmtId="0" fontId="70" fillId="0" borderId="34" xfId="0" applyFont="1" applyFill="1" applyBorder="1" applyAlignment="1">
      <alignment horizontal="distributed" vertical="center" shrinkToFit="1"/>
    </xf>
    <xf numFmtId="0" fontId="70" fillId="0" borderId="18" xfId="0" applyFont="1" applyFill="1" applyBorder="1" applyAlignment="1">
      <alignment horizontal="center" vertical="center"/>
    </xf>
    <xf numFmtId="0" fontId="70" fillId="0" borderId="37"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34"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285875"/>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31507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477000"/>
          <a:ext cx="12477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0</xdr:colOff>
      <xdr:row>48</xdr:row>
      <xdr:rowOff>0</xdr:rowOff>
    </xdr:to>
    <xdr:sp>
      <xdr:nvSpPr>
        <xdr:cNvPr id="1" name="Line 3"/>
        <xdr:cNvSpPr>
          <a:spLocks/>
        </xdr:cNvSpPr>
      </xdr:nvSpPr>
      <xdr:spPr>
        <a:xfrm>
          <a:off x="0" y="8229600"/>
          <a:ext cx="14859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L15" sqref="L15"/>
    </sheetView>
  </sheetViews>
  <sheetFormatPr defaultColWidth="9.00390625" defaultRowHeight="13.5"/>
  <cols>
    <col min="1" max="3" width="9.00390625" style="1" customWidth="1"/>
    <col min="4" max="4" width="6.375" style="1" customWidth="1"/>
    <col min="5" max="16384" width="9.00390625" style="1" customWidth="1"/>
  </cols>
  <sheetData>
    <row r="13" spans="1:9" ht="32.25">
      <c r="A13" s="368" t="s">
        <v>200</v>
      </c>
      <c r="B13" s="368"/>
      <c r="C13" s="368"/>
      <c r="D13" s="368"/>
      <c r="E13" s="368"/>
      <c r="F13" s="368"/>
      <c r="G13" s="368"/>
      <c r="H13" s="368"/>
      <c r="I13" s="36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69" t="s">
        <v>201</v>
      </c>
      <c r="B19" s="369"/>
      <c r="C19" s="369"/>
      <c r="D19" s="369"/>
      <c r="E19" s="369"/>
      <c r="F19" s="369"/>
      <c r="G19" s="369"/>
      <c r="H19" s="369"/>
      <c r="I19" s="36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AJ46"/>
  <sheetViews>
    <sheetView view="pageBreakPreview" zoomScaleSheetLayoutView="100" workbookViewId="0" topLeftCell="A37">
      <selection activeCell="A7" sqref="A7"/>
    </sheetView>
  </sheetViews>
  <sheetFormatPr defaultColWidth="9.00390625" defaultRowHeight="13.5"/>
  <cols>
    <col min="1" max="1" width="2.25390625" style="152" customWidth="1"/>
    <col min="2" max="2" width="4.50390625" style="152" customWidth="1"/>
    <col min="3" max="3" width="5.125" style="152" customWidth="1"/>
    <col min="4" max="4" width="6.75390625" style="152" customWidth="1"/>
    <col min="5" max="13" width="8.375" style="152" customWidth="1"/>
    <col min="14" max="14" width="4.625" style="183" customWidth="1"/>
    <col min="15" max="23" width="2.125" style="183" customWidth="1"/>
    <col min="24" max="24" width="3.00390625" style="183" customWidth="1"/>
    <col min="25" max="36" width="2.125" style="183" customWidth="1"/>
    <col min="37" max="16384" width="9.00390625" style="183" customWidth="1"/>
  </cols>
  <sheetData>
    <row r="1" spans="1:10" s="36" customFormat="1" ht="24.75" customHeight="1">
      <c r="A1" s="385" t="s">
        <v>288</v>
      </c>
      <c r="B1" s="385"/>
      <c r="C1" s="385"/>
      <c r="D1" s="385"/>
      <c r="E1" s="385"/>
      <c r="F1" s="385"/>
      <c r="G1" s="385"/>
      <c r="H1" s="385"/>
      <c r="I1" s="385"/>
      <c r="J1" s="385"/>
    </row>
    <row r="2" spans="1:13" s="70" customFormat="1" ht="21" customHeight="1">
      <c r="A2" s="612" t="s">
        <v>289</v>
      </c>
      <c r="B2" s="612"/>
      <c r="C2" s="612"/>
      <c r="D2" s="612"/>
      <c r="E2" s="612"/>
      <c r="F2" s="612"/>
      <c r="G2" s="612"/>
      <c r="H2" s="612"/>
      <c r="I2" s="612"/>
      <c r="J2" s="612"/>
      <c r="K2" s="612"/>
      <c r="L2" s="612"/>
      <c r="M2" s="612"/>
    </row>
    <row r="3" spans="1:36" s="39" customFormat="1" ht="18" customHeight="1">
      <c r="A3" s="386" t="s">
        <v>290</v>
      </c>
      <c r="B3" s="386"/>
      <c r="C3" s="386"/>
      <c r="D3" s="386"/>
      <c r="E3" s="386"/>
      <c r="F3" s="386"/>
      <c r="G3" s="386"/>
      <c r="H3" s="386"/>
      <c r="I3" s="386"/>
      <c r="J3" s="386"/>
      <c r="K3" s="386"/>
      <c r="L3" s="386"/>
      <c r="M3" s="386"/>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s="39" customFormat="1" ht="18" customHeight="1">
      <c r="A4" s="386"/>
      <c r="B4" s="386"/>
      <c r="C4" s="386"/>
      <c r="D4" s="386"/>
      <c r="E4" s="386"/>
      <c r="F4" s="386"/>
      <c r="G4" s="386"/>
      <c r="H4" s="386"/>
      <c r="I4" s="386"/>
      <c r="J4" s="386"/>
      <c r="K4" s="386"/>
      <c r="L4" s="386"/>
      <c r="M4" s="386"/>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s="39" customFormat="1" ht="1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row>
    <row r="6" spans="1:36" s="70" customFormat="1" ht="14.25">
      <c r="A6" s="432" t="s">
        <v>348</v>
      </c>
      <c r="B6" s="432"/>
      <c r="C6" s="432"/>
      <c r="D6" s="432"/>
      <c r="E6" s="432"/>
      <c r="F6" s="432"/>
      <c r="G6" s="432"/>
      <c r="H6" s="432"/>
      <c r="I6" s="432"/>
      <c r="J6" s="432"/>
      <c r="K6" s="432"/>
      <c r="L6" s="432"/>
      <c r="M6" s="432"/>
      <c r="AB6" s="609"/>
      <c r="AC6" s="609"/>
      <c r="AD6" s="609"/>
      <c r="AE6" s="609"/>
      <c r="AF6" s="609"/>
      <c r="AG6" s="609"/>
      <c r="AH6" s="609"/>
      <c r="AI6" s="609"/>
      <c r="AJ6" s="609"/>
    </row>
    <row r="7" spans="1:12" ht="24" customHeight="1">
      <c r="A7" s="151"/>
      <c r="B7" s="574" t="s">
        <v>71</v>
      </c>
      <c r="C7" s="575"/>
      <c r="D7" s="576"/>
      <c r="E7" s="580" t="s">
        <v>161</v>
      </c>
      <c r="F7" s="581"/>
      <c r="G7" s="582" t="s">
        <v>162</v>
      </c>
      <c r="H7" s="583"/>
      <c r="I7" s="580" t="s">
        <v>163</v>
      </c>
      <c r="J7" s="583"/>
      <c r="K7" s="580" t="s">
        <v>232</v>
      </c>
      <c r="L7" s="583"/>
    </row>
    <row r="8" spans="2:12" ht="15" customHeight="1">
      <c r="B8" s="577"/>
      <c r="C8" s="578"/>
      <c r="D8" s="579"/>
      <c r="E8" s="571" t="s">
        <v>73</v>
      </c>
      <c r="F8" s="584" t="s">
        <v>74</v>
      </c>
      <c r="G8" s="591" t="s">
        <v>73</v>
      </c>
      <c r="H8" s="571" t="s">
        <v>74</v>
      </c>
      <c r="I8" s="571" t="s">
        <v>73</v>
      </c>
      <c r="J8" s="571" t="s">
        <v>74</v>
      </c>
      <c r="K8" s="571" t="s">
        <v>73</v>
      </c>
      <c r="L8" s="571" t="s">
        <v>74</v>
      </c>
    </row>
    <row r="9" spans="2:12" ht="15" customHeight="1">
      <c r="B9" s="588" t="s">
        <v>75</v>
      </c>
      <c r="C9" s="589"/>
      <c r="D9" s="590"/>
      <c r="E9" s="572"/>
      <c r="F9" s="585"/>
      <c r="G9" s="592"/>
      <c r="H9" s="572"/>
      <c r="I9" s="572"/>
      <c r="J9" s="572"/>
      <c r="K9" s="572"/>
      <c r="L9" s="572"/>
    </row>
    <row r="10" spans="2:12" ht="18" customHeight="1">
      <c r="B10" s="545" t="s">
        <v>235</v>
      </c>
      <c r="C10" s="515" t="s">
        <v>32</v>
      </c>
      <c r="D10" s="516"/>
      <c r="E10" s="156">
        <v>1</v>
      </c>
      <c r="F10" s="161">
        <v>1</v>
      </c>
      <c r="G10" s="184">
        <v>0</v>
      </c>
      <c r="H10" s="156">
        <v>0</v>
      </c>
      <c r="I10" s="156">
        <v>1</v>
      </c>
      <c r="J10" s="156">
        <v>1</v>
      </c>
      <c r="K10" s="557"/>
      <c r="L10" s="558"/>
    </row>
    <row r="11" spans="2:12" ht="18" customHeight="1">
      <c r="B11" s="546"/>
      <c r="C11" s="515" t="s">
        <v>33</v>
      </c>
      <c r="D11" s="516"/>
      <c r="E11" s="156">
        <v>1</v>
      </c>
      <c r="F11" s="161">
        <v>1</v>
      </c>
      <c r="G11" s="184">
        <v>0</v>
      </c>
      <c r="H11" s="156">
        <v>0</v>
      </c>
      <c r="I11" s="156">
        <v>1</v>
      </c>
      <c r="J11" s="156">
        <v>1</v>
      </c>
      <c r="K11" s="559"/>
      <c r="L11" s="560"/>
    </row>
    <row r="12" spans="2:12" ht="18" customHeight="1">
      <c r="B12" s="546"/>
      <c r="C12" s="515" t="s">
        <v>34</v>
      </c>
      <c r="D12" s="516"/>
      <c r="E12" s="156">
        <v>1</v>
      </c>
      <c r="F12" s="161">
        <v>1</v>
      </c>
      <c r="G12" s="184">
        <v>0</v>
      </c>
      <c r="H12" s="156">
        <v>0</v>
      </c>
      <c r="I12" s="156">
        <v>1</v>
      </c>
      <c r="J12" s="156">
        <v>1</v>
      </c>
      <c r="K12" s="559"/>
      <c r="L12" s="560"/>
    </row>
    <row r="13" spans="2:12" ht="18" customHeight="1">
      <c r="B13" s="546"/>
      <c r="C13" s="515" t="s">
        <v>35</v>
      </c>
      <c r="D13" s="516"/>
      <c r="E13" s="156">
        <v>1</v>
      </c>
      <c r="F13" s="161">
        <v>1</v>
      </c>
      <c r="G13" s="184">
        <v>0</v>
      </c>
      <c r="H13" s="156">
        <v>0</v>
      </c>
      <c r="I13" s="156">
        <v>1</v>
      </c>
      <c r="J13" s="156">
        <v>1</v>
      </c>
      <c r="K13" s="559"/>
      <c r="L13" s="560"/>
    </row>
    <row r="14" spans="2:12" ht="18" customHeight="1">
      <c r="B14" s="546"/>
      <c r="C14" s="515" t="s">
        <v>36</v>
      </c>
      <c r="D14" s="516"/>
      <c r="E14" s="156">
        <v>0</v>
      </c>
      <c r="F14" s="161">
        <v>0</v>
      </c>
      <c r="G14" s="184">
        <v>0</v>
      </c>
      <c r="H14" s="156">
        <v>0</v>
      </c>
      <c r="I14" s="156">
        <v>0</v>
      </c>
      <c r="J14" s="156">
        <v>0</v>
      </c>
      <c r="K14" s="559"/>
      <c r="L14" s="560"/>
    </row>
    <row r="15" spans="2:12" ht="18" customHeight="1">
      <c r="B15" s="546"/>
      <c r="C15" s="515" t="s">
        <v>37</v>
      </c>
      <c r="D15" s="516"/>
      <c r="E15" s="156">
        <v>3</v>
      </c>
      <c r="F15" s="161">
        <v>3</v>
      </c>
      <c r="G15" s="184">
        <v>0</v>
      </c>
      <c r="H15" s="156">
        <v>0</v>
      </c>
      <c r="I15" s="156">
        <v>3</v>
      </c>
      <c r="J15" s="156">
        <v>3</v>
      </c>
      <c r="K15" s="559"/>
      <c r="L15" s="560"/>
    </row>
    <row r="16" spans="2:12" ht="18" customHeight="1">
      <c r="B16" s="546"/>
      <c r="C16" s="515" t="s">
        <v>15</v>
      </c>
      <c r="D16" s="516"/>
      <c r="E16" s="156">
        <v>4</v>
      </c>
      <c r="F16" s="161">
        <v>8</v>
      </c>
      <c r="G16" s="184">
        <v>0</v>
      </c>
      <c r="H16" s="156">
        <v>0</v>
      </c>
      <c r="I16" s="156">
        <v>4</v>
      </c>
      <c r="J16" s="156">
        <v>8</v>
      </c>
      <c r="K16" s="559"/>
      <c r="L16" s="560"/>
    </row>
    <row r="17" spans="2:12" ht="18" customHeight="1">
      <c r="B17" s="546"/>
      <c r="C17" s="515" t="s">
        <v>38</v>
      </c>
      <c r="D17" s="516"/>
      <c r="E17" s="156">
        <v>1</v>
      </c>
      <c r="F17" s="161">
        <v>1</v>
      </c>
      <c r="G17" s="184">
        <v>0</v>
      </c>
      <c r="H17" s="156">
        <v>0</v>
      </c>
      <c r="I17" s="156">
        <v>1</v>
      </c>
      <c r="J17" s="156">
        <v>1</v>
      </c>
      <c r="K17" s="559"/>
      <c r="L17" s="560"/>
    </row>
    <row r="18" spans="2:12" ht="18" customHeight="1">
      <c r="B18" s="546"/>
      <c r="C18" s="515" t="s">
        <v>39</v>
      </c>
      <c r="D18" s="516"/>
      <c r="E18" s="156">
        <v>7</v>
      </c>
      <c r="F18" s="161">
        <v>18</v>
      </c>
      <c r="G18" s="184">
        <v>1</v>
      </c>
      <c r="H18" s="156">
        <v>2</v>
      </c>
      <c r="I18" s="156">
        <v>7</v>
      </c>
      <c r="J18" s="156">
        <v>16</v>
      </c>
      <c r="K18" s="559"/>
      <c r="L18" s="560"/>
    </row>
    <row r="19" spans="2:12" ht="18" customHeight="1">
      <c r="B19" s="546"/>
      <c r="C19" s="515" t="s">
        <v>40</v>
      </c>
      <c r="D19" s="516"/>
      <c r="E19" s="156">
        <v>1</v>
      </c>
      <c r="F19" s="161">
        <v>1</v>
      </c>
      <c r="G19" s="184">
        <v>1</v>
      </c>
      <c r="H19" s="156">
        <v>1</v>
      </c>
      <c r="I19" s="156">
        <v>0</v>
      </c>
      <c r="J19" s="156">
        <v>0</v>
      </c>
      <c r="K19" s="559"/>
      <c r="L19" s="560"/>
    </row>
    <row r="20" spans="2:12" ht="18" customHeight="1">
      <c r="B20" s="546"/>
      <c r="C20" s="515" t="s">
        <v>41</v>
      </c>
      <c r="D20" s="516"/>
      <c r="E20" s="156">
        <v>2</v>
      </c>
      <c r="F20" s="161">
        <v>2</v>
      </c>
      <c r="G20" s="184">
        <v>1</v>
      </c>
      <c r="H20" s="156">
        <v>1</v>
      </c>
      <c r="I20" s="156">
        <v>1</v>
      </c>
      <c r="J20" s="156">
        <v>1</v>
      </c>
      <c r="K20" s="559"/>
      <c r="L20" s="560"/>
    </row>
    <row r="21" spans="2:12" ht="18" customHeight="1">
      <c r="B21" s="546"/>
      <c r="C21" s="515" t="s">
        <v>42</v>
      </c>
      <c r="D21" s="516"/>
      <c r="E21" s="162">
        <v>0</v>
      </c>
      <c r="F21" s="163">
        <v>0</v>
      </c>
      <c r="G21" s="186">
        <v>0</v>
      </c>
      <c r="H21" s="162">
        <v>0</v>
      </c>
      <c r="I21" s="162">
        <v>0</v>
      </c>
      <c r="J21" s="162">
        <v>0</v>
      </c>
      <c r="K21" s="559"/>
      <c r="L21" s="560"/>
    </row>
    <row r="22" spans="2:12" ht="18" customHeight="1">
      <c r="B22" s="547"/>
      <c r="C22" s="515" t="s">
        <v>43</v>
      </c>
      <c r="D22" s="516"/>
      <c r="E22" s="156">
        <v>0</v>
      </c>
      <c r="F22" s="161">
        <v>0</v>
      </c>
      <c r="G22" s="184">
        <v>0</v>
      </c>
      <c r="H22" s="156">
        <v>0</v>
      </c>
      <c r="I22" s="156">
        <v>0</v>
      </c>
      <c r="J22" s="156">
        <v>0</v>
      </c>
      <c r="K22" s="559"/>
      <c r="L22" s="560"/>
    </row>
    <row r="23" spans="2:12" ht="24" customHeight="1" thickBot="1">
      <c r="B23" s="563" t="s">
        <v>233</v>
      </c>
      <c r="C23" s="564"/>
      <c r="D23" s="565"/>
      <c r="E23" s="187">
        <v>22</v>
      </c>
      <c r="F23" s="188">
        <v>37</v>
      </c>
      <c r="G23" s="189">
        <v>3</v>
      </c>
      <c r="H23" s="187">
        <v>4</v>
      </c>
      <c r="I23" s="187">
        <v>20</v>
      </c>
      <c r="J23" s="187">
        <v>33</v>
      </c>
      <c r="K23" s="561"/>
      <c r="L23" s="562"/>
    </row>
    <row r="24" spans="2:12" ht="30" customHeight="1" thickBot="1" thickTop="1">
      <c r="B24" s="606" t="s">
        <v>236</v>
      </c>
      <c r="C24" s="607"/>
      <c r="D24" s="608"/>
      <c r="E24" s="169">
        <v>198</v>
      </c>
      <c r="F24" s="170">
        <v>308</v>
      </c>
      <c r="G24" s="205"/>
      <c r="H24" s="206"/>
      <c r="I24" s="169">
        <v>192</v>
      </c>
      <c r="J24" s="169">
        <v>290</v>
      </c>
      <c r="K24" s="207">
        <v>6</v>
      </c>
      <c r="L24" s="207">
        <v>18</v>
      </c>
    </row>
    <row r="25" spans="2:14" ht="24.75" customHeight="1" thickTop="1">
      <c r="B25" s="568" t="s">
        <v>77</v>
      </c>
      <c r="C25" s="569"/>
      <c r="D25" s="570"/>
      <c r="E25" s="208">
        <f>SUM(E23,E24)</f>
        <v>220</v>
      </c>
      <c r="F25" s="209">
        <f>SUM(F23,F24)</f>
        <v>345</v>
      </c>
      <c r="G25" s="210">
        <f aca="true" t="shared" si="0" ref="G25:L25">SUM(G23,G24)</f>
        <v>3</v>
      </c>
      <c r="H25" s="208">
        <f t="shared" si="0"/>
        <v>4</v>
      </c>
      <c r="I25" s="208">
        <f t="shared" si="0"/>
        <v>212</v>
      </c>
      <c r="J25" s="208">
        <f t="shared" si="0"/>
        <v>323</v>
      </c>
      <c r="K25" s="211">
        <f t="shared" si="0"/>
        <v>6</v>
      </c>
      <c r="L25" s="211">
        <f t="shared" si="0"/>
        <v>18</v>
      </c>
      <c r="N25" s="212"/>
    </row>
    <row r="27" spans="1:30" s="70" customFormat="1" ht="21.75" customHeight="1">
      <c r="A27" s="432" t="s">
        <v>347</v>
      </c>
      <c r="B27" s="432"/>
      <c r="C27" s="432"/>
      <c r="D27" s="432"/>
      <c r="E27" s="432"/>
      <c r="F27" s="432"/>
      <c r="G27" s="432"/>
      <c r="H27" s="432"/>
      <c r="I27" s="432"/>
      <c r="J27" s="432"/>
      <c r="K27" s="432"/>
      <c r="L27" s="432"/>
      <c r="M27" s="432"/>
      <c r="W27" s="609"/>
      <c r="X27" s="609"/>
      <c r="Y27" s="609"/>
      <c r="Z27" s="609"/>
      <c r="AA27" s="609"/>
      <c r="AB27" s="609"/>
      <c r="AC27" s="609"/>
      <c r="AD27" s="609"/>
    </row>
    <row r="28" spans="1:30" ht="20.25" customHeight="1">
      <c r="A28" s="151"/>
      <c r="B28" s="548" t="s">
        <v>105</v>
      </c>
      <c r="C28" s="549"/>
      <c r="D28" s="550"/>
      <c r="E28" s="551" t="s">
        <v>72</v>
      </c>
      <c r="F28" s="552"/>
      <c r="G28" s="610" t="s">
        <v>78</v>
      </c>
      <c r="H28" s="611"/>
      <c r="I28" s="611"/>
      <c r="J28" s="611"/>
      <c r="K28" s="611"/>
      <c r="L28" s="611"/>
      <c r="M28" s="611"/>
      <c r="N28" s="213"/>
      <c r="O28" s="213"/>
      <c r="P28" s="213"/>
      <c r="Q28" s="213"/>
      <c r="R28" s="213"/>
      <c r="S28" s="213"/>
      <c r="T28" s="213"/>
      <c r="U28" s="213"/>
      <c r="V28" s="213"/>
      <c r="W28" s="213"/>
      <c r="X28" s="213"/>
      <c r="Y28" s="214"/>
      <c r="Z28" s="214"/>
      <c r="AA28" s="214"/>
      <c r="AB28" s="214"/>
      <c r="AC28" s="214"/>
      <c r="AD28" s="214"/>
    </row>
    <row r="29" spans="2:13" ht="21" customHeight="1">
      <c r="B29" s="153"/>
      <c r="C29" s="154"/>
      <c r="D29" s="155"/>
      <c r="E29" s="555" t="s">
        <v>73</v>
      </c>
      <c r="F29" s="538" t="s">
        <v>74</v>
      </c>
      <c r="G29" s="540" t="s">
        <v>166</v>
      </c>
      <c r="H29" s="542" t="s">
        <v>167</v>
      </c>
      <c r="I29" s="526" t="s">
        <v>265</v>
      </c>
      <c r="J29" s="526" t="s">
        <v>168</v>
      </c>
      <c r="K29" s="526" t="s">
        <v>237</v>
      </c>
      <c r="L29" s="526" t="s">
        <v>169</v>
      </c>
      <c r="M29" s="526" t="s">
        <v>31</v>
      </c>
    </row>
    <row r="30" spans="2:13" ht="21" customHeight="1">
      <c r="B30" s="532" t="s">
        <v>85</v>
      </c>
      <c r="C30" s="533"/>
      <c r="D30" s="534"/>
      <c r="E30" s="556"/>
      <c r="F30" s="539"/>
      <c r="G30" s="541"/>
      <c r="H30" s="543"/>
      <c r="I30" s="527"/>
      <c r="J30" s="527"/>
      <c r="K30" s="527"/>
      <c r="L30" s="527"/>
      <c r="M30" s="527"/>
    </row>
    <row r="31" spans="2:14" ht="18" customHeight="1">
      <c r="B31" s="535" t="s">
        <v>238</v>
      </c>
      <c r="C31" s="515" t="s">
        <v>32</v>
      </c>
      <c r="D31" s="516"/>
      <c r="E31" s="156">
        <v>1</v>
      </c>
      <c r="F31" s="161">
        <v>1</v>
      </c>
      <c r="G31" s="157"/>
      <c r="H31" s="158"/>
      <c r="I31" s="158">
        <v>1</v>
      </c>
      <c r="J31" s="158"/>
      <c r="K31" s="158"/>
      <c r="L31" s="158"/>
      <c r="M31" s="158"/>
      <c r="N31" s="215">
        <f>SUM(G31:M31)</f>
        <v>1</v>
      </c>
    </row>
    <row r="32" spans="2:14" ht="18" customHeight="1">
      <c r="B32" s="536"/>
      <c r="C32" s="515" t="s">
        <v>33</v>
      </c>
      <c r="D32" s="516"/>
      <c r="E32" s="156">
        <v>1</v>
      </c>
      <c r="F32" s="161">
        <v>1</v>
      </c>
      <c r="G32" s="157"/>
      <c r="H32" s="158"/>
      <c r="I32" s="158"/>
      <c r="J32" s="158"/>
      <c r="K32" s="158"/>
      <c r="L32" s="158"/>
      <c r="M32" s="158">
        <v>1</v>
      </c>
      <c r="N32" s="215">
        <f aca="true" t="shared" si="1" ref="N32:N46">SUM(G32:M32)</f>
        <v>1</v>
      </c>
    </row>
    <row r="33" spans="2:14" ht="18" customHeight="1">
      <c r="B33" s="536"/>
      <c r="C33" s="515" t="s">
        <v>34</v>
      </c>
      <c r="D33" s="516"/>
      <c r="E33" s="156">
        <v>1</v>
      </c>
      <c r="F33" s="161">
        <v>1</v>
      </c>
      <c r="G33" s="157"/>
      <c r="H33" s="158"/>
      <c r="I33" s="158"/>
      <c r="J33" s="158"/>
      <c r="K33" s="158"/>
      <c r="L33" s="158"/>
      <c r="M33" s="158">
        <v>1</v>
      </c>
      <c r="N33" s="215">
        <f t="shared" si="1"/>
        <v>1</v>
      </c>
    </row>
    <row r="34" spans="2:14" ht="18" customHeight="1">
      <c r="B34" s="536"/>
      <c r="C34" s="515" t="s">
        <v>35</v>
      </c>
      <c r="D34" s="516"/>
      <c r="E34" s="156">
        <v>1</v>
      </c>
      <c r="F34" s="161">
        <v>1</v>
      </c>
      <c r="G34" s="157">
        <v>1</v>
      </c>
      <c r="H34" s="158"/>
      <c r="I34" s="158"/>
      <c r="J34" s="158"/>
      <c r="K34" s="158"/>
      <c r="L34" s="158"/>
      <c r="M34" s="158"/>
      <c r="N34" s="215">
        <f t="shared" si="1"/>
        <v>1</v>
      </c>
    </row>
    <row r="35" spans="2:14" ht="18" customHeight="1">
      <c r="B35" s="536"/>
      <c r="C35" s="515" t="s">
        <v>36</v>
      </c>
      <c r="D35" s="516"/>
      <c r="E35" s="156">
        <v>0</v>
      </c>
      <c r="F35" s="161">
        <v>0</v>
      </c>
      <c r="G35" s="157"/>
      <c r="H35" s="158"/>
      <c r="I35" s="158"/>
      <c r="J35" s="158"/>
      <c r="K35" s="158"/>
      <c r="L35" s="158"/>
      <c r="M35" s="158"/>
      <c r="N35" s="215">
        <f t="shared" si="1"/>
        <v>0</v>
      </c>
    </row>
    <row r="36" spans="2:14" ht="18" customHeight="1">
      <c r="B36" s="536"/>
      <c r="C36" s="515" t="s">
        <v>37</v>
      </c>
      <c r="D36" s="516"/>
      <c r="E36" s="156">
        <v>3</v>
      </c>
      <c r="F36" s="161">
        <v>3</v>
      </c>
      <c r="G36" s="157">
        <v>1</v>
      </c>
      <c r="H36" s="158">
        <v>1</v>
      </c>
      <c r="I36" s="158"/>
      <c r="J36" s="158"/>
      <c r="K36" s="158"/>
      <c r="L36" s="158"/>
      <c r="M36" s="158">
        <v>1</v>
      </c>
      <c r="N36" s="215">
        <f t="shared" si="1"/>
        <v>3</v>
      </c>
    </row>
    <row r="37" spans="2:14" ht="18" customHeight="1">
      <c r="B37" s="536"/>
      <c r="C37" s="515" t="s">
        <v>15</v>
      </c>
      <c r="D37" s="516"/>
      <c r="E37" s="156">
        <v>4</v>
      </c>
      <c r="F37" s="161">
        <v>8</v>
      </c>
      <c r="G37" s="157"/>
      <c r="H37" s="158">
        <v>1</v>
      </c>
      <c r="I37" s="158"/>
      <c r="J37" s="158"/>
      <c r="K37" s="158"/>
      <c r="L37" s="158"/>
      <c r="M37" s="158">
        <v>7</v>
      </c>
      <c r="N37" s="215">
        <f t="shared" si="1"/>
        <v>8</v>
      </c>
    </row>
    <row r="38" spans="2:14" ht="18" customHeight="1">
      <c r="B38" s="536"/>
      <c r="C38" s="515" t="s">
        <v>38</v>
      </c>
      <c r="D38" s="516"/>
      <c r="E38" s="156">
        <v>1</v>
      </c>
      <c r="F38" s="161">
        <v>1</v>
      </c>
      <c r="G38" s="157"/>
      <c r="H38" s="158"/>
      <c r="I38" s="158"/>
      <c r="J38" s="158"/>
      <c r="K38" s="158"/>
      <c r="L38" s="158"/>
      <c r="M38" s="158">
        <v>1</v>
      </c>
      <c r="N38" s="215">
        <f t="shared" si="1"/>
        <v>1</v>
      </c>
    </row>
    <row r="39" spans="2:14" ht="18" customHeight="1">
      <c r="B39" s="536"/>
      <c r="C39" s="515" t="s">
        <v>39</v>
      </c>
      <c r="D39" s="516"/>
      <c r="E39" s="156">
        <v>7</v>
      </c>
      <c r="F39" s="161">
        <v>18</v>
      </c>
      <c r="G39" s="157"/>
      <c r="H39" s="158">
        <v>17</v>
      </c>
      <c r="I39" s="158"/>
      <c r="J39" s="158"/>
      <c r="K39" s="158"/>
      <c r="L39" s="158"/>
      <c r="M39" s="158">
        <v>1</v>
      </c>
      <c r="N39" s="215">
        <f t="shared" si="1"/>
        <v>18</v>
      </c>
    </row>
    <row r="40" spans="2:14" ht="18" customHeight="1">
      <c r="B40" s="536"/>
      <c r="C40" s="515" t="s">
        <v>40</v>
      </c>
      <c r="D40" s="516"/>
      <c r="E40" s="156">
        <v>1</v>
      </c>
      <c r="F40" s="161">
        <v>1</v>
      </c>
      <c r="G40" s="157"/>
      <c r="H40" s="158">
        <v>1</v>
      </c>
      <c r="I40" s="158"/>
      <c r="J40" s="158"/>
      <c r="K40" s="158"/>
      <c r="L40" s="158"/>
      <c r="M40" s="158"/>
      <c r="N40" s="215">
        <f t="shared" si="1"/>
        <v>1</v>
      </c>
    </row>
    <row r="41" spans="2:14" ht="18" customHeight="1">
      <c r="B41" s="536"/>
      <c r="C41" s="515" t="s">
        <v>41</v>
      </c>
      <c r="D41" s="516"/>
      <c r="E41" s="156">
        <v>2</v>
      </c>
      <c r="F41" s="161">
        <v>2</v>
      </c>
      <c r="G41" s="157"/>
      <c r="H41" s="158"/>
      <c r="I41" s="158"/>
      <c r="J41" s="158"/>
      <c r="K41" s="158"/>
      <c r="L41" s="158"/>
      <c r="M41" s="158">
        <v>2</v>
      </c>
      <c r="N41" s="215">
        <f t="shared" si="1"/>
        <v>2</v>
      </c>
    </row>
    <row r="42" spans="2:14" ht="18" customHeight="1">
      <c r="B42" s="536"/>
      <c r="C42" s="515" t="s">
        <v>42</v>
      </c>
      <c r="D42" s="516"/>
      <c r="E42" s="156">
        <v>0</v>
      </c>
      <c r="F42" s="161">
        <v>0</v>
      </c>
      <c r="G42" s="157"/>
      <c r="H42" s="158"/>
      <c r="I42" s="158"/>
      <c r="J42" s="158"/>
      <c r="K42" s="158"/>
      <c r="L42" s="158"/>
      <c r="M42" s="158"/>
      <c r="N42" s="215">
        <f t="shared" si="1"/>
        <v>0</v>
      </c>
    </row>
    <row r="43" spans="2:14" ht="18" customHeight="1">
      <c r="B43" s="537"/>
      <c r="C43" s="515" t="s">
        <v>43</v>
      </c>
      <c r="D43" s="516"/>
      <c r="E43" s="156">
        <v>0</v>
      </c>
      <c r="F43" s="161">
        <v>0</v>
      </c>
      <c r="G43" s="157"/>
      <c r="H43" s="158"/>
      <c r="I43" s="158"/>
      <c r="J43" s="158"/>
      <c r="K43" s="158"/>
      <c r="L43" s="158"/>
      <c r="M43" s="158"/>
      <c r="N43" s="215">
        <f t="shared" si="1"/>
        <v>0</v>
      </c>
    </row>
    <row r="44" spans="2:14" ht="24" customHeight="1" thickBot="1">
      <c r="B44" s="517" t="s">
        <v>233</v>
      </c>
      <c r="C44" s="518"/>
      <c r="D44" s="519"/>
      <c r="E44" s="187">
        <f aca="true" t="shared" si="2" ref="E44:M44">SUM(E31:E43)</f>
        <v>22</v>
      </c>
      <c r="F44" s="188">
        <f t="shared" si="2"/>
        <v>37</v>
      </c>
      <c r="G44" s="166">
        <f t="shared" si="2"/>
        <v>2</v>
      </c>
      <c r="H44" s="167">
        <f t="shared" si="2"/>
        <v>20</v>
      </c>
      <c r="I44" s="167">
        <f t="shared" si="2"/>
        <v>1</v>
      </c>
      <c r="J44" s="167">
        <f t="shared" si="2"/>
        <v>0</v>
      </c>
      <c r="K44" s="167">
        <f t="shared" si="2"/>
        <v>0</v>
      </c>
      <c r="L44" s="167">
        <f t="shared" si="2"/>
        <v>0</v>
      </c>
      <c r="M44" s="167">
        <f t="shared" si="2"/>
        <v>14</v>
      </c>
      <c r="N44" s="215">
        <f t="shared" si="1"/>
        <v>37</v>
      </c>
    </row>
    <row r="45" spans="2:14" ht="31.5" customHeight="1" thickBot="1" thickTop="1">
      <c r="B45" s="606" t="s">
        <v>239</v>
      </c>
      <c r="C45" s="607"/>
      <c r="D45" s="608"/>
      <c r="E45" s="169">
        <v>198</v>
      </c>
      <c r="F45" s="170">
        <v>308</v>
      </c>
      <c r="G45" s="171">
        <v>3</v>
      </c>
      <c r="H45" s="172">
        <v>33</v>
      </c>
      <c r="I45" s="172">
        <v>8</v>
      </c>
      <c r="J45" s="172">
        <v>7</v>
      </c>
      <c r="K45" s="172">
        <v>42</v>
      </c>
      <c r="L45" s="172">
        <v>12</v>
      </c>
      <c r="M45" s="172">
        <v>203</v>
      </c>
      <c r="N45" s="215">
        <f t="shared" si="1"/>
        <v>308</v>
      </c>
    </row>
    <row r="46" spans="2:14" ht="27" customHeight="1" thickTop="1">
      <c r="B46" s="523" t="s">
        <v>77</v>
      </c>
      <c r="C46" s="524"/>
      <c r="D46" s="525"/>
      <c r="E46" s="175">
        <f>E25</f>
        <v>220</v>
      </c>
      <c r="F46" s="176">
        <f>F25</f>
        <v>345</v>
      </c>
      <c r="G46" s="194">
        <f aca="true" t="shared" si="3" ref="G46:M46">SUM(G44:G45)</f>
        <v>5</v>
      </c>
      <c r="H46" s="176">
        <f t="shared" si="3"/>
        <v>53</v>
      </c>
      <c r="I46" s="176">
        <f t="shared" si="3"/>
        <v>9</v>
      </c>
      <c r="J46" s="176">
        <f t="shared" si="3"/>
        <v>7</v>
      </c>
      <c r="K46" s="176">
        <f t="shared" si="3"/>
        <v>42</v>
      </c>
      <c r="L46" s="176">
        <f t="shared" si="3"/>
        <v>12</v>
      </c>
      <c r="M46" s="175">
        <f t="shared" si="3"/>
        <v>217</v>
      </c>
      <c r="N46" s="215">
        <f t="shared" si="1"/>
        <v>345</v>
      </c>
    </row>
  </sheetData>
  <sheetProtection/>
  <mergeCells count="69">
    <mergeCell ref="A1:J1"/>
    <mergeCell ref="A2:M2"/>
    <mergeCell ref="A3:M4"/>
    <mergeCell ref="A6:M6"/>
    <mergeCell ref="AB6:AJ6"/>
    <mergeCell ref="B7:D8"/>
    <mergeCell ref="E7:F7"/>
    <mergeCell ref="G7:H7"/>
    <mergeCell ref="I7:J7"/>
    <mergeCell ref="K7:L7"/>
    <mergeCell ref="E8:E9"/>
    <mergeCell ref="F8:F9"/>
    <mergeCell ref="G8:G9"/>
    <mergeCell ref="H8:H9"/>
    <mergeCell ref="I8:I9"/>
    <mergeCell ref="J8:J9"/>
    <mergeCell ref="K8:K9"/>
    <mergeCell ref="L8:L9"/>
    <mergeCell ref="B9:D9"/>
    <mergeCell ref="B10:B22"/>
    <mergeCell ref="C10:D10"/>
    <mergeCell ref="K10:L23"/>
    <mergeCell ref="C11:D11"/>
    <mergeCell ref="C12:D12"/>
    <mergeCell ref="C13:D13"/>
    <mergeCell ref="C14:D14"/>
    <mergeCell ref="C15:D15"/>
    <mergeCell ref="C16:D16"/>
    <mergeCell ref="C17:D17"/>
    <mergeCell ref="C18:D18"/>
    <mergeCell ref="C19:D19"/>
    <mergeCell ref="C20:D20"/>
    <mergeCell ref="J29:J30"/>
    <mergeCell ref="C21:D21"/>
    <mergeCell ref="C22:D22"/>
    <mergeCell ref="B23:D23"/>
    <mergeCell ref="B24:D24"/>
    <mergeCell ref="B25:D25"/>
    <mergeCell ref="A27:M27"/>
    <mergeCell ref="C35:D35"/>
    <mergeCell ref="W27:AD27"/>
    <mergeCell ref="B28:D28"/>
    <mergeCell ref="E28:F28"/>
    <mergeCell ref="G28:M28"/>
    <mergeCell ref="E29:E30"/>
    <mergeCell ref="F29:F30"/>
    <mergeCell ref="G29:G30"/>
    <mergeCell ref="H29:H30"/>
    <mergeCell ref="I29:I30"/>
    <mergeCell ref="C41:D41"/>
    <mergeCell ref="K29:K30"/>
    <mergeCell ref="L29:L30"/>
    <mergeCell ref="M29:M30"/>
    <mergeCell ref="B30:D30"/>
    <mergeCell ref="B31:B43"/>
    <mergeCell ref="C31:D31"/>
    <mergeCell ref="C32:D32"/>
    <mergeCell ref="C33:D33"/>
    <mergeCell ref="C34:D34"/>
    <mergeCell ref="C42:D42"/>
    <mergeCell ref="C43:D43"/>
    <mergeCell ref="B44:D44"/>
    <mergeCell ref="B45:D45"/>
    <mergeCell ref="B46:D46"/>
    <mergeCell ref="C36:D36"/>
    <mergeCell ref="C37:D37"/>
    <mergeCell ref="C38:D38"/>
    <mergeCell ref="C39:D39"/>
    <mergeCell ref="C40:D40"/>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9"/>
  </sheetPr>
  <dimension ref="A1:R65"/>
  <sheetViews>
    <sheetView view="pageBreakPreview" zoomScaleSheetLayoutView="100" zoomScalePageLayoutView="0" workbookViewId="0" topLeftCell="A1">
      <selection activeCell="N32" sqref="N32"/>
    </sheetView>
  </sheetViews>
  <sheetFormatPr defaultColWidth="9.00390625" defaultRowHeight="13.5"/>
  <cols>
    <col min="1" max="1" width="6.375" style="67" bestFit="1" customWidth="1"/>
    <col min="2" max="2" width="13.125" style="67" customWidth="1"/>
    <col min="3" max="9" width="6.00390625" style="67" customWidth="1"/>
    <col min="10" max="12" width="6.50390625" style="67" bestFit="1" customWidth="1"/>
    <col min="13" max="13" width="6.125" style="67" customWidth="1"/>
    <col min="14" max="14" width="7.75390625" style="67" customWidth="1"/>
    <col min="15" max="15" width="6.50390625" style="146" bestFit="1" customWidth="1"/>
    <col min="16" max="16384" width="9.00390625" style="146" customWidth="1"/>
  </cols>
  <sheetData>
    <row r="1" spans="1:6" ht="24" customHeight="1">
      <c r="A1" s="430" t="s">
        <v>220</v>
      </c>
      <c r="B1" s="430"/>
      <c r="C1" s="430"/>
      <c r="D1" s="430"/>
      <c r="E1" s="430"/>
      <c r="F1" s="430"/>
    </row>
    <row r="2" spans="1:14" s="196" customFormat="1" ht="24" customHeight="1">
      <c r="A2" s="624" t="s">
        <v>222</v>
      </c>
      <c r="B2" s="624"/>
      <c r="C2" s="624"/>
      <c r="D2" s="624"/>
      <c r="E2" s="624"/>
      <c r="F2" s="624"/>
      <c r="G2" s="624"/>
      <c r="H2" s="624"/>
      <c r="I2" s="624"/>
      <c r="J2" s="624"/>
      <c r="K2" s="624"/>
      <c r="L2" s="624"/>
      <c r="M2" s="624"/>
      <c r="N2" s="624"/>
    </row>
    <row r="3" spans="1:14" s="196" customFormat="1" ht="13.5" customHeight="1">
      <c r="A3" s="431" t="s">
        <v>240</v>
      </c>
      <c r="B3" s="431"/>
      <c r="C3" s="431"/>
      <c r="D3" s="431"/>
      <c r="E3" s="431"/>
      <c r="F3" s="431"/>
      <c r="G3" s="431"/>
      <c r="H3" s="431"/>
      <c r="I3" s="431"/>
      <c r="J3" s="431"/>
      <c r="K3" s="431"/>
      <c r="L3" s="431"/>
      <c r="M3" s="431"/>
      <c r="N3" s="431"/>
    </row>
    <row r="4" spans="1:14" s="196" customFormat="1" ht="13.5">
      <c r="A4" s="431"/>
      <c r="B4" s="431"/>
      <c r="C4" s="431"/>
      <c r="D4" s="431"/>
      <c r="E4" s="431"/>
      <c r="F4" s="431"/>
      <c r="G4" s="431"/>
      <c r="H4" s="431"/>
      <c r="I4" s="431"/>
      <c r="J4" s="431"/>
      <c r="K4" s="431"/>
      <c r="L4" s="431"/>
      <c r="M4" s="431"/>
      <c r="N4" s="431"/>
    </row>
    <row r="5" spans="1:14" s="196" customFormat="1" ht="18.75" customHeight="1">
      <c r="A5" s="36"/>
      <c r="B5" s="36"/>
      <c r="C5" s="36"/>
      <c r="D5" s="36"/>
      <c r="E5" s="36"/>
      <c r="F5" s="36"/>
      <c r="G5" s="60"/>
      <c r="H5" s="60"/>
      <c r="I5" s="36"/>
      <c r="J5" s="36"/>
      <c r="K5" s="216"/>
      <c r="L5" s="217" t="s">
        <v>294</v>
      </c>
      <c r="M5" s="217"/>
      <c r="N5" s="36"/>
    </row>
    <row r="6" spans="1:13" s="196" customFormat="1" ht="27" customHeight="1">
      <c r="A6" s="625" t="s">
        <v>295</v>
      </c>
      <c r="B6" s="626"/>
      <c r="C6" s="240" t="s">
        <v>334</v>
      </c>
      <c r="D6" s="240">
        <v>24</v>
      </c>
      <c r="E6" s="240">
        <v>25</v>
      </c>
      <c r="F6" s="285">
        <v>26</v>
      </c>
      <c r="G6" s="285">
        <v>27</v>
      </c>
      <c r="H6" s="285">
        <v>28</v>
      </c>
      <c r="I6" s="285">
        <v>29</v>
      </c>
      <c r="J6" s="285">
        <v>30</v>
      </c>
      <c r="K6" s="234" t="s">
        <v>335</v>
      </c>
      <c r="L6" s="234">
        <v>2</v>
      </c>
      <c r="M6" s="36"/>
    </row>
    <row r="7" spans="1:13" s="196" customFormat="1" ht="12" customHeight="1">
      <c r="A7" s="631"/>
      <c r="B7" s="632"/>
      <c r="C7" s="286" t="s">
        <v>336</v>
      </c>
      <c r="D7" s="286" t="s">
        <v>336</v>
      </c>
      <c r="E7" s="286" t="s">
        <v>176</v>
      </c>
      <c r="F7" s="286" t="s">
        <v>176</v>
      </c>
      <c r="G7" s="286" t="s">
        <v>176</v>
      </c>
      <c r="H7" s="286" t="s">
        <v>176</v>
      </c>
      <c r="I7" s="286" t="s">
        <v>176</v>
      </c>
      <c r="J7" s="286" t="s">
        <v>176</v>
      </c>
      <c r="K7" s="286" t="s">
        <v>176</v>
      </c>
      <c r="L7" s="218" t="s">
        <v>176</v>
      </c>
      <c r="M7" s="36"/>
    </row>
    <row r="8" spans="1:13" s="196" customFormat="1" ht="12" customHeight="1">
      <c r="A8" s="637" t="s">
        <v>91</v>
      </c>
      <c r="B8" s="638"/>
      <c r="C8" s="287">
        <v>165</v>
      </c>
      <c r="D8" s="287">
        <v>173</v>
      </c>
      <c r="E8" s="287">
        <v>162</v>
      </c>
      <c r="F8" s="287">
        <v>206</v>
      </c>
      <c r="G8" s="287">
        <v>151</v>
      </c>
      <c r="H8" s="287">
        <v>151</v>
      </c>
      <c r="I8" s="287">
        <v>154</v>
      </c>
      <c r="J8" s="287">
        <v>159</v>
      </c>
      <c r="K8" s="287">
        <v>152</v>
      </c>
      <c r="L8" s="219">
        <v>154</v>
      </c>
      <c r="M8" s="36"/>
    </row>
    <row r="9" spans="1:13" s="196" customFormat="1" ht="12" customHeight="1">
      <c r="A9" s="629"/>
      <c r="B9" s="630"/>
      <c r="C9" s="288">
        <v>250</v>
      </c>
      <c r="D9" s="288">
        <v>245</v>
      </c>
      <c r="E9" s="288">
        <v>236</v>
      </c>
      <c r="F9" s="288">
        <v>326</v>
      </c>
      <c r="G9" s="288">
        <v>239</v>
      </c>
      <c r="H9" s="288">
        <v>247</v>
      </c>
      <c r="I9" s="288">
        <v>253</v>
      </c>
      <c r="J9" s="288">
        <v>258</v>
      </c>
      <c r="K9" s="288">
        <v>264</v>
      </c>
      <c r="L9" s="220">
        <v>261</v>
      </c>
      <c r="M9" s="36"/>
    </row>
    <row r="10" spans="1:13" s="196" customFormat="1" ht="12" customHeight="1">
      <c r="A10" s="627" t="s">
        <v>92</v>
      </c>
      <c r="B10" s="628"/>
      <c r="C10" s="287">
        <v>129</v>
      </c>
      <c r="D10" s="287">
        <v>138</v>
      </c>
      <c r="E10" s="287">
        <v>144</v>
      </c>
      <c r="F10" s="287">
        <v>180</v>
      </c>
      <c r="G10" s="287">
        <v>146</v>
      </c>
      <c r="H10" s="287">
        <v>141</v>
      </c>
      <c r="I10" s="287">
        <v>137</v>
      </c>
      <c r="J10" s="287">
        <v>121</v>
      </c>
      <c r="K10" s="287">
        <v>108</v>
      </c>
      <c r="L10" s="219">
        <v>101</v>
      </c>
      <c r="M10" s="36"/>
    </row>
    <row r="11" spans="1:13" s="196" customFormat="1" ht="12" customHeight="1">
      <c r="A11" s="629"/>
      <c r="B11" s="630"/>
      <c r="C11" s="288">
        <v>178</v>
      </c>
      <c r="D11" s="288">
        <v>196</v>
      </c>
      <c r="E11" s="288">
        <v>211</v>
      </c>
      <c r="F11" s="288">
        <v>290</v>
      </c>
      <c r="G11" s="288">
        <v>218</v>
      </c>
      <c r="H11" s="288">
        <v>210</v>
      </c>
      <c r="I11" s="288">
        <v>213</v>
      </c>
      <c r="J11" s="288">
        <v>199</v>
      </c>
      <c r="K11" s="288">
        <v>187</v>
      </c>
      <c r="L11" s="220">
        <v>170</v>
      </c>
      <c r="M11" s="36"/>
    </row>
    <row r="12" spans="1:13" s="196" customFormat="1" ht="12" customHeight="1">
      <c r="A12" s="627" t="s">
        <v>23</v>
      </c>
      <c r="B12" s="628"/>
      <c r="C12" s="287">
        <v>35</v>
      </c>
      <c r="D12" s="287">
        <v>42</v>
      </c>
      <c r="E12" s="287">
        <v>44</v>
      </c>
      <c r="F12" s="287">
        <v>68</v>
      </c>
      <c r="G12" s="287">
        <v>34</v>
      </c>
      <c r="H12" s="287">
        <v>38</v>
      </c>
      <c r="I12" s="287">
        <v>34</v>
      </c>
      <c r="J12" s="287">
        <v>38</v>
      </c>
      <c r="K12" s="287">
        <v>36</v>
      </c>
      <c r="L12" s="219">
        <v>35</v>
      </c>
      <c r="M12" s="36"/>
    </row>
    <row r="13" spans="1:13" s="196" customFormat="1" ht="12" customHeight="1">
      <c r="A13" s="629"/>
      <c r="B13" s="630"/>
      <c r="C13" s="288">
        <v>45</v>
      </c>
      <c r="D13" s="288">
        <v>55</v>
      </c>
      <c r="E13" s="288">
        <v>61</v>
      </c>
      <c r="F13" s="288">
        <v>97</v>
      </c>
      <c r="G13" s="288">
        <v>55</v>
      </c>
      <c r="H13" s="288">
        <v>62</v>
      </c>
      <c r="I13" s="288">
        <v>59</v>
      </c>
      <c r="J13" s="288">
        <v>61</v>
      </c>
      <c r="K13" s="288">
        <v>68</v>
      </c>
      <c r="L13" s="220">
        <v>67</v>
      </c>
      <c r="M13" s="36"/>
    </row>
    <row r="14" spans="1:13" s="196" customFormat="1" ht="12" customHeight="1">
      <c r="A14" s="627" t="s">
        <v>93</v>
      </c>
      <c r="B14" s="628"/>
      <c r="C14" s="287">
        <v>283</v>
      </c>
      <c r="D14" s="287">
        <v>312</v>
      </c>
      <c r="E14" s="287">
        <v>324</v>
      </c>
      <c r="F14" s="287">
        <v>404</v>
      </c>
      <c r="G14" s="287">
        <v>352</v>
      </c>
      <c r="H14" s="287">
        <v>353</v>
      </c>
      <c r="I14" s="287">
        <v>373</v>
      </c>
      <c r="J14" s="287">
        <v>364</v>
      </c>
      <c r="K14" s="287">
        <v>388</v>
      </c>
      <c r="L14" s="219">
        <v>378</v>
      </c>
      <c r="M14" s="36"/>
    </row>
    <row r="15" spans="1:13" s="196" customFormat="1" ht="12" customHeight="1">
      <c r="A15" s="629"/>
      <c r="B15" s="630"/>
      <c r="C15" s="288">
        <v>497</v>
      </c>
      <c r="D15" s="288">
        <v>570</v>
      </c>
      <c r="E15" s="288">
        <v>606</v>
      </c>
      <c r="F15" s="288">
        <v>835</v>
      </c>
      <c r="G15" s="288">
        <v>655</v>
      </c>
      <c r="H15" s="288">
        <v>632</v>
      </c>
      <c r="I15" s="288">
        <v>665</v>
      </c>
      <c r="J15" s="288">
        <v>648</v>
      </c>
      <c r="K15" s="288">
        <v>668</v>
      </c>
      <c r="L15" s="220">
        <v>663</v>
      </c>
      <c r="M15" s="36"/>
    </row>
    <row r="16" spans="1:13" s="196" customFormat="1" ht="12" customHeight="1">
      <c r="A16" s="627" t="s">
        <v>94</v>
      </c>
      <c r="B16" s="628"/>
      <c r="C16" s="287">
        <v>482</v>
      </c>
      <c r="D16" s="287">
        <v>499</v>
      </c>
      <c r="E16" s="287">
        <v>516</v>
      </c>
      <c r="F16" s="287">
        <v>648</v>
      </c>
      <c r="G16" s="287">
        <v>517</v>
      </c>
      <c r="H16" s="287">
        <v>519</v>
      </c>
      <c r="I16" s="287">
        <v>499</v>
      </c>
      <c r="J16" s="287">
        <v>436</v>
      </c>
      <c r="K16" s="287">
        <v>389</v>
      </c>
      <c r="L16" s="219">
        <v>374</v>
      </c>
      <c r="M16" s="36"/>
    </row>
    <row r="17" spans="1:13" s="196" customFormat="1" ht="12" customHeight="1">
      <c r="A17" s="629"/>
      <c r="B17" s="630"/>
      <c r="C17" s="288">
        <v>748</v>
      </c>
      <c r="D17" s="288">
        <v>764</v>
      </c>
      <c r="E17" s="288">
        <v>790</v>
      </c>
      <c r="F17" s="288">
        <v>1100</v>
      </c>
      <c r="G17" s="288">
        <v>789</v>
      </c>
      <c r="H17" s="288">
        <v>791</v>
      </c>
      <c r="I17" s="288">
        <v>760</v>
      </c>
      <c r="J17" s="288">
        <v>675</v>
      </c>
      <c r="K17" s="288">
        <v>627</v>
      </c>
      <c r="L17" s="220">
        <v>581</v>
      </c>
      <c r="M17" s="36"/>
    </row>
    <row r="18" spans="1:13" s="196" customFormat="1" ht="12" customHeight="1">
      <c r="A18" s="627" t="s">
        <v>95</v>
      </c>
      <c r="B18" s="628"/>
      <c r="C18" s="287">
        <v>49</v>
      </c>
      <c r="D18" s="287">
        <v>55</v>
      </c>
      <c r="E18" s="287">
        <v>52</v>
      </c>
      <c r="F18" s="287">
        <v>69</v>
      </c>
      <c r="G18" s="287">
        <v>39</v>
      </c>
      <c r="H18" s="287">
        <v>37</v>
      </c>
      <c r="I18" s="287">
        <v>41</v>
      </c>
      <c r="J18" s="287">
        <v>32</v>
      </c>
      <c r="K18" s="287">
        <v>30</v>
      </c>
      <c r="L18" s="219">
        <v>38</v>
      </c>
      <c r="M18" s="36"/>
    </row>
    <row r="19" spans="1:13" s="196" customFormat="1" ht="12" customHeight="1">
      <c r="A19" s="629"/>
      <c r="B19" s="630"/>
      <c r="C19" s="288">
        <v>80</v>
      </c>
      <c r="D19" s="288">
        <v>87</v>
      </c>
      <c r="E19" s="288">
        <v>84</v>
      </c>
      <c r="F19" s="288">
        <v>113</v>
      </c>
      <c r="G19" s="288">
        <v>61</v>
      </c>
      <c r="H19" s="288">
        <v>62</v>
      </c>
      <c r="I19" s="288">
        <v>68</v>
      </c>
      <c r="J19" s="288">
        <v>56</v>
      </c>
      <c r="K19" s="288">
        <v>55</v>
      </c>
      <c r="L19" s="220">
        <v>59</v>
      </c>
      <c r="M19" s="36"/>
    </row>
    <row r="20" spans="1:13" s="196" customFormat="1" ht="12" customHeight="1">
      <c r="A20" s="627" t="s">
        <v>96</v>
      </c>
      <c r="B20" s="628"/>
      <c r="C20" s="287">
        <v>110</v>
      </c>
      <c r="D20" s="287">
        <v>97</v>
      </c>
      <c r="E20" s="287">
        <v>93</v>
      </c>
      <c r="F20" s="287">
        <v>136</v>
      </c>
      <c r="G20" s="287">
        <v>107</v>
      </c>
      <c r="H20" s="287">
        <v>104</v>
      </c>
      <c r="I20" s="287">
        <v>99</v>
      </c>
      <c r="J20" s="287">
        <v>90</v>
      </c>
      <c r="K20" s="287">
        <v>85</v>
      </c>
      <c r="L20" s="219">
        <v>93</v>
      </c>
      <c r="M20" s="36"/>
    </row>
    <row r="21" spans="1:13" s="196" customFormat="1" ht="12" customHeight="1">
      <c r="A21" s="629"/>
      <c r="B21" s="630"/>
      <c r="C21" s="288">
        <v>157</v>
      </c>
      <c r="D21" s="288">
        <v>150</v>
      </c>
      <c r="E21" s="288">
        <v>143</v>
      </c>
      <c r="F21" s="288">
        <v>240</v>
      </c>
      <c r="G21" s="288">
        <v>158</v>
      </c>
      <c r="H21" s="288">
        <v>158</v>
      </c>
      <c r="I21" s="288">
        <v>161</v>
      </c>
      <c r="J21" s="288">
        <v>152</v>
      </c>
      <c r="K21" s="288">
        <v>150</v>
      </c>
      <c r="L21" s="220">
        <v>160</v>
      </c>
      <c r="M21" s="36"/>
    </row>
    <row r="22" spans="1:13" s="196" customFormat="1" ht="12" customHeight="1">
      <c r="A22" s="627" t="s">
        <v>97</v>
      </c>
      <c r="B22" s="628"/>
      <c r="C22" s="287">
        <v>50</v>
      </c>
      <c r="D22" s="287">
        <v>43</v>
      </c>
      <c r="E22" s="287">
        <v>42</v>
      </c>
      <c r="F22" s="287">
        <v>57</v>
      </c>
      <c r="G22" s="287">
        <v>33</v>
      </c>
      <c r="H22" s="287">
        <v>24</v>
      </c>
      <c r="I22" s="287">
        <v>27</v>
      </c>
      <c r="J22" s="287">
        <v>30</v>
      </c>
      <c r="K22" s="287">
        <v>25</v>
      </c>
      <c r="L22" s="219">
        <v>26</v>
      </c>
      <c r="M22" s="36"/>
    </row>
    <row r="23" spans="1:13" s="196" customFormat="1" ht="12" customHeight="1">
      <c r="A23" s="629"/>
      <c r="B23" s="630"/>
      <c r="C23" s="288">
        <v>69</v>
      </c>
      <c r="D23" s="288">
        <v>66</v>
      </c>
      <c r="E23" s="288">
        <v>67</v>
      </c>
      <c r="F23" s="288">
        <v>96</v>
      </c>
      <c r="G23" s="288">
        <v>52</v>
      </c>
      <c r="H23" s="288">
        <v>42</v>
      </c>
      <c r="I23" s="288">
        <v>46</v>
      </c>
      <c r="J23" s="288">
        <v>49</v>
      </c>
      <c r="K23" s="288">
        <v>45</v>
      </c>
      <c r="L23" s="220">
        <v>44</v>
      </c>
      <c r="M23" s="36"/>
    </row>
    <row r="24" spans="1:13" s="196" customFormat="1" ht="12" customHeight="1">
      <c r="A24" s="627" t="s">
        <v>218</v>
      </c>
      <c r="B24" s="628"/>
      <c r="C24" s="287">
        <v>43</v>
      </c>
      <c r="D24" s="287">
        <v>45</v>
      </c>
      <c r="E24" s="287">
        <v>51</v>
      </c>
      <c r="F24" s="287">
        <v>55</v>
      </c>
      <c r="G24" s="287">
        <v>40</v>
      </c>
      <c r="H24" s="289">
        <v>49</v>
      </c>
      <c r="I24" s="287">
        <v>60</v>
      </c>
      <c r="J24" s="287">
        <v>54</v>
      </c>
      <c r="K24" s="289">
        <v>55</v>
      </c>
      <c r="L24" s="221">
        <v>52</v>
      </c>
      <c r="M24" s="36"/>
    </row>
    <row r="25" spans="1:13" s="196" customFormat="1" ht="12" customHeight="1">
      <c r="A25" s="629"/>
      <c r="B25" s="630"/>
      <c r="C25" s="290">
        <v>67</v>
      </c>
      <c r="D25" s="290">
        <v>59</v>
      </c>
      <c r="E25" s="290">
        <v>65</v>
      </c>
      <c r="F25" s="290">
        <v>74</v>
      </c>
      <c r="G25" s="290">
        <v>63</v>
      </c>
      <c r="H25" s="291">
        <v>77</v>
      </c>
      <c r="I25" s="290">
        <v>90</v>
      </c>
      <c r="J25" s="290">
        <v>87</v>
      </c>
      <c r="K25" s="291">
        <v>81</v>
      </c>
      <c r="L25" s="223">
        <v>72</v>
      </c>
      <c r="M25" s="36"/>
    </row>
    <row r="26" spans="1:13" s="196" customFormat="1" ht="12" customHeight="1">
      <c r="A26" s="627" t="s">
        <v>98</v>
      </c>
      <c r="B26" s="628"/>
      <c r="C26" s="292">
        <v>62</v>
      </c>
      <c r="D26" s="292">
        <v>56</v>
      </c>
      <c r="E26" s="292">
        <v>55</v>
      </c>
      <c r="F26" s="292">
        <v>87</v>
      </c>
      <c r="G26" s="292">
        <v>86</v>
      </c>
      <c r="H26" s="292">
        <v>96</v>
      </c>
      <c r="I26" s="292">
        <v>116</v>
      </c>
      <c r="J26" s="292">
        <v>114</v>
      </c>
      <c r="K26" s="292">
        <v>139</v>
      </c>
      <c r="L26" s="224">
        <v>134</v>
      </c>
      <c r="M26" s="36"/>
    </row>
    <row r="27" spans="1:13" s="196" customFormat="1" ht="12" customHeight="1">
      <c r="A27" s="629"/>
      <c r="B27" s="630"/>
      <c r="C27" s="288">
        <v>76</v>
      </c>
      <c r="D27" s="288">
        <v>72</v>
      </c>
      <c r="E27" s="288">
        <v>79</v>
      </c>
      <c r="F27" s="288">
        <v>147</v>
      </c>
      <c r="G27" s="288">
        <v>129</v>
      </c>
      <c r="H27" s="288">
        <v>138</v>
      </c>
      <c r="I27" s="288">
        <v>164</v>
      </c>
      <c r="J27" s="288">
        <v>170</v>
      </c>
      <c r="K27" s="288">
        <v>207</v>
      </c>
      <c r="L27" s="220">
        <v>218</v>
      </c>
      <c r="M27" s="36"/>
    </row>
    <row r="28" spans="1:13" s="196" customFormat="1" ht="12" customHeight="1">
      <c r="A28" s="627" t="s">
        <v>24</v>
      </c>
      <c r="B28" s="628"/>
      <c r="C28" s="287">
        <v>32</v>
      </c>
      <c r="D28" s="287">
        <v>27</v>
      </c>
      <c r="E28" s="287">
        <v>26</v>
      </c>
      <c r="F28" s="287">
        <v>31</v>
      </c>
      <c r="G28" s="287">
        <v>50</v>
      </c>
      <c r="H28" s="287">
        <v>62</v>
      </c>
      <c r="I28" s="287">
        <v>65</v>
      </c>
      <c r="J28" s="287">
        <v>75</v>
      </c>
      <c r="K28" s="287">
        <v>74</v>
      </c>
      <c r="L28" s="219">
        <v>70</v>
      </c>
      <c r="M28" s="36"/>
    </row>
    <row r="29" spans="1:13" s="196" customFormat="1" ht="12" customHeight="1">
      <c r="A29" s="629"/>
      <c r="B29" s="630"/>
      <c r="C29" s="288">
        <v>51</v>
      </c>
      <c r="D29" s="288">
        <v>40</v>
      </c>
      <c r="E29" s="288">
        <v>41</v>
      </c>
      <c r="F29" s="288">
        <v>62</v>
      </c>
      <c r="G29" s="288">
        <v>72</v>
      </c>
      <c r="H29" s="288">
        <v>92</v>
      </c>
      <c r="I29" s="288">
        <v>101</v>
      </c>
      <c r="J29" s="288">
        <v>112</v>
      </c>
      <c r="K29" s="288">
        <v>114</v>
      </c>
      <c r="L29" s="220">
        <v>114</v>
      </c>
      <c r="M29" s="36"/>
    </row>
    <row r="30" spans="1:13" s="196" customFormat="1" ht="12" customHeight="1">
      <c r="A30" s="639" t="s">
        <v>216</v>
      </c>
      <c r="B30" s="640"/>
      <c r="C30" s="293" t="s">
        <v>242</v>
      </c>
      <c r="D30" s="293" t="s">
        <v>242</v>
      </c>
      <c r="E30" s="293" t="s">
        <v>242</v>
      </c>
      <c r="F30" s="293">
        <v>0</v>
      </c>
      <c r="G30" s="293">
        <v>15</v>
      </c>
      <c r="H30" s="294">
        <v>17</v>
      </c>
      <c r="I30" s="287">
        <v>22</v>
      </c>
      <c r="J30" s="287">
        <v>22</v>
      </c>
      <c r="K30" s="294">
        <v>27</v>
      </c>
      <c r="L30" s="225">
        <v>31</v>
      </c>
      <c r="M30" s="36"/>
    </row>
    <row r="31" spans="1:13" s="196" customFormat="1" ht="12" customHeight="1">
      <c r="A31" s="641"/>
      <c r="B31" s="642"/>
      <c r="C31" s="295"/>
      <c r="D31" s="295"/>
      <c r="E31" s="295"/>
      <c r="F31" s="295">
        <v>2</v>
      </c>
      <c r="G31" s="295">
        <v>25</v>
      </c>
      <c r="H31" s="290">
        <v>27</v>
      </c>
      <c r="I31" s="288">
        <v>33</v>
      </c>
      <c r="J31" s="288">
        <v>34</v>
      </c>
      <c r="K31" s="290">
        <v>43</v>
      </c>
      <c r="L31" s="222">
        <v>47</v>
      </c>
      <c r="M31" s="36"/>
    </row>
    <row r="32" spans="1:13" s="196" customFormat="1" ht="12" customHeight="1">
      <c r="A32" s="627" t="s">
        <v>217</v>
      </c>
      <c r="B32" s="628"/>
      <c r="C32" s="293" t="s">
        <v>242</v>
      </c>
      <c r="D32" s="293" t="s">
        <v>242</v>
      </c>
      <c r="E32" s="293" t="s">
        <v>242</v>
      </c>
      <c r="F32" s="293">
        <v>1</v>
      </c>
      <c r="G32" s="293">
        <v>2</v>
      </c>
      <c r="H32" s="296">
        <v>3</v>
      </c>
      <c r="I32" s="287">
        <v>4</v>
      </c>
      <c r="J32" s="287">
        <v>5</v>
      </c>
      <c r="K32" s="296">
        <v>6</v>
      </c>
      <c r="L32" s="226">
        <v>6</v>
      </c>
      <c r="M32" s="36"/>
    </row>
    <row r="33" spans="1:13" s="196" customFormat="1" ht="12" customHeight="1">
      <c r="A33" s="629"/>
      <c r="B33" s="630"/>
      <c r="C33" s="295"/>
      <c r="D33" s="295"/>
      <c r="E33" s="295"/>
      <c r="F33" s="295">
        <v>1</v>
      </c>
      <c r="G33" s="295">
        <v>4</v>
      </c>
      <c r="H33" s="288">
        <v>6</v>
      </c>
      <c r="I33" s="288">
        <v>7</v>
      </c>
      <c r="J33" s="288">
        <v>9</v>
      </c>
      <c r="K33" s="288">
        <v>9</v>
      </c>
      <c r="L33" s="220">
        <v>8</v>
      </c>
      <c r="M33" s="36"/>
    </row>
    <row r="34" spans="1:13" s="196" customFormat="1" ht="12" customHeight="1">
      <c r="A34" s="643" t="s">
        <v>296</v>
      </c>
      <c r="B34" s="644"/>
      <c r="C34" s="293" t="s">
        <v>242</v>
      </c>
      <c r="D34" s="293" t="s">
        <v>242</v>
      </c>
      <c r="E34" s="293" t="s">
        <v>242</v>
      </c>
      <c r="F34" s="293" t="s">
        <v>242</v>
      </c>
      <c r="G34" s="293" t="s">
        <v>242</v>
      </c>
      <c r="H34" s="293" t="s">
        <v>242</v>
      </c>
      <c r="I34" s="293" t="s">
        <v>242</v>
      </c>
      <c r="J34" s="293">
        <v>5</v>
      </c>
      <c r="K34" s="294">
        <v>7</v>
      </c>
      <c r="L34" s="225">
        <v>10</v>
      </c>
      <c r="M34" s="36"/>
    </row>
    <row r="35" spans="1:13" s="196" customFormat="1" ht="12" customHeight="1">
      <c r="A35" s="645"/>
      <c r="B35" s="646"/>
      <c r="C35" s="295"/>
      <c r="D35" s="295"/>
      <c r="E35" s="295"/>
      <c r="F35" s="295"/>
      <c r="G35" s="295"/>
      <c r="H35" s="290"/>
      <c r="I35" s="288"/>
      <c r="J35" s="288">
        <v>12</v>
      </c>
      <c r="K35" s="290">
        <v>16</v>
      </c>
      <c r="L35" s="222">
        <v>19</v>
      </c>
      <c r="M35" s="36"/>
    </row>
    <row r="36" spans="1:13" s="196" customFormat="1" ht="12" customHeight="1">
      <c r="A36" s="627" t="s">
        <v>297</v>
      </c>
      <c r="B36" s="628"/>
      <c r="C36" s="293" t="s">
        <v>242</v>
      </c>
      <c r="D36" s="293" t="s">
        <v>242</v>
      </c>
      <c r="E36" s="293" t="s">
        <v>242</v>
      </c>
      <c r="F36" s="293" t="s">
        <v>242</v>
      </c>
      <c r="G36" s="293" t="s">
        <v>242</v>
      </c>
      <c r="H36" s="293" t="s">
        <v>242</v>
      </c>
      <c r="I36" s="293" t="s">
        <v>242</v>
      </c>
      <c r="J36" s="293">
        <v>1</v>
      </c>
      <c r="K36" s="296">
        <v>2</v>
      </c>
      <c r="L36" s="226">
        <v>1</v>
      </c>
      <c r="M36" s="36"/>
    </row>
    <row r="37" spans="1:13" s="196" customFormat="1" ht="12" customHeight="1">
      <c r="A37" s="629"/>
      <c r="B37" s="630"/>
      <c r="C37" s="295"/>
      <c r="D37" s="295"/>
      <c r="E37" s="295"/>
      <c r="F37" s="295"/>
      <c r="G37" s="295"/>
      <c r="H37" s="288"/>
      <c r="I37" s="288"/>
      <c r="J37" s="288">
        <v>3</v>
      </c>
      <c r="K37" s="288">
        <v>5</v>
      </c>
      <c r="L37" s="220">
        <v>5</v>
      </c>
      <c r="M37" s="36"/>
    </row>
    <row r="38" spans="1:13" s="196" customFormat="1" ht="12" customHeight="1">
      <c r="A38" s="647" t="s">
        <v>99</v>
      </c>
      <c r="B38" s="648"/>
      <c r="C38" s="287">
        <f aca="true" t="shared" si="0" ref="C38:H39">C8+C10+C12+C14+C16+C18+C20+C22+C24+C26+C28</f>
        <v>1440</v>
      </c>
      <c r="D38" s="287">
        <f t="shared" si="0"/>
        <v>1487</v>
      </c>
      <c r="E38" s="287">
        <f t="shared" si="0"/>
        <v>1509</v>
      </c>
      <c r="F38" s="287">
        <f t="shared" si="0"/>
        <v>1941</v>
      </c>
      <c r="G38" s="287">
        <f t="shared" si="0"/>
        <v>1555</v>
      </c>
      <c r="H38" s="287">
        <f t="shared" si="0"/>
        <v>1574</v>
      </c>
      <c r="I38" s="287">
        <f>I8+I10+I12+I14+I16+I18+I20+I22+I24+I26+I28+I30+I32</f>
        <v>1631</v>
      </c>
      <c r="J38" s="287">
        <f>J8+J10+J12+J14+J16+J18+J20+J22+J24+J26+J28+J30+J32</f>
        <v>1540</v>
      </c>
      <c r="K38" s="287">
        <f>K8+K10+K12+K14+K16+K18+K20+K22+K24+K26+K28+K30+K32+K34+K36</f>
        <v>1523</v>
      </c>
      <c r="L38" s="219">
        <f>L8+L10+L12+L14+L16+L18+L20+L22+L24+L26+L28+L30+L32+L34+L36</f>
        <v>1503</v>
      </c>
      <c r="M38" s="36"/>
    </row>
    <row r="39" spans="1:13" s="196" customFormat="1" ht="12" customHeight="1">
      <c r="A39" s="649"/>
      <c r="B39" s="650"/>
      <c r="C39" s="288">
        <f t="shared" si="0"/>
        <v>2218</v>
      </c>
      <c r="D39" s="288">
        <f t="shared" si="0"/>
        <v>2304</v>
      </c>
      <c r="E39" s="288">
        <f t="shared" si="0"/>
        <v>2383</v>
      </c>
      <c r="F39" s="288">
        <f t="shared" si="0"/>
        <v>3380</v>
      </c>
      <c r="G39" s="288">
        <f t="shared" si="0"/>
        <v>2491</v>
      </c>
      <c r="H39" s="288">
        <f t="shared" si="0"/>
        <v>2511</v>
      </c>
      <c r="I39" s="288">
        <f>I9+I11+I13+I15+I17+I19+I21+I23+I25+I27+I29+I31+I33</f>
        <v>2620</v>
      </c>
      <c r="J39" s="288">
        <f>J9+J11+J13+J15+J17+J19+J21+J23+J25+J27+J29+J31+J33</f>
        <v>2510</v>
      </c>
      <c r="K39" s="288">
        <f>K9+K11+K13+K15+K17+K19+K21+K23+K25+K27+K29+K31+K33+K35+K37</f>
        <v>2539</v>
      </c>
      <c r="L39" s="220">
        <f>L9+L11+L13+L15+L17+L19+L21+L23+L25+L27+L29+L31+L33+L35+L37</f>
        <v>2488</v>
      </c>
      <c r="M39" s="36"/>
    </row>
    <row r="40" spans="1:15" s="229" customFormat="1" ht="47.25" customHeight="1">
      <c r="A40" s="227" t="s">
        <v>0</v>
      </c>
      <c r="B40" s="619" t="s">
        <v>219</v>
      </c>
      <c r="C40" s="619"/>
      <c r="D40" s="619"/>
      <c r="E40" s="619"/>
      <c r="F40" s="619"/>
      <c r="G40" s="619"/>
      <c r="H40" s="619"/>
      <c r="I40" s="619"/>
      <c r="J40" s="619"/>
      <c r="K40" s="619"/>
      <c r="L40" s="619"/>
      <c r="M40" s="619"/>
      <c r="N40" s="619"/>
      <c r="O40" s="228"/>
    </row>
    <row r="41" spans="1:15" s="229" customFormat="1" ht="11.25">
      <c r="A41" s="60" t="s">
        <v>1</v>
      </c>
      <c r="B41" s="633" t="s">
        <v>2</v>
      </c>
      <c r="C41" s="633"/>
      <c r="D41" s="633"/>
      <c r="E41" s="633"/>
      <c r="F41" s="633"/>
      <c r="G41" s="633"/>
      <c r="H41" s="633"/>
      <c r="I41" s="633"/>
      <c r="J41" s="633"/>
      <c r="K41" s="633"/>
      <c r="L41" s="633"/>
      <c r="M41" s="633"/>
      <c r="N41" s="633"/>
      <c r="O41" s="633"/>
    </row>
    <row r="42" spans="1:14" s="196" customFormat="1" ht="13.5">
      <c r="A42" s="101"/>
      <c r="B42" s="36"/>
      <c r="C42" s="36"/>
      <c r="D42" s="36"/>
      <c r="E42" s="36"/>
      <c r="F42" s="36"/>
      <c r="G42" s="36"/>
      <c r="H42" s="36"/>
      <c r="I42" s="36"/>
      <c r="J42" s="36"/>
      <c r="K42" s="36"/>
      <c r="L42" s="36"/>
      <c r="M42" s="36"/>
      <c r="N42" s="36"/>
    </row>
    <row r="43" spans="1:14" s="196" customFormat="1" ht="18.75" customHeight="1">
      <c r="A43" s="636" t="s">
        <v>221</v>
      </c>
      <c r="B43" s="636"/>
      <c r="C43" s="636"/>
      <c r="D43" s="636"/>
      <c r="E43" s="636"/>
      <c r="F43" s="36"/>
      <c r="G43" s="36"/>
      <c r="H43" s="36"/>
      <c r="I43" s="36"/>
      <c r="J43" s="36"/>
      <c r="K43" s="36"/>
      <c r="L43" s="36"/>
      <c r="M43" s="36"/>
      <c r="N43" s="36"/>
    </row>
    <row r="44" spans="1:14" s="196" customFormat="1" ht="13.5">
      <c r="A44" s="431" t="s">
        <v>158</v>
      </c>
      <c r="B44" s="431"/>
      <c r="C44" s="431"/>
      <c r="D44" s="431"/>
      <c r="E44" s="431"/>
      <c r="F44" s="431"/>
      <c r="G44" s="431"/>
      <c r="H44" s="431"/>
      <c r="I44" s="431"/>
      <c r="J44" s="431"/>
      <c r="K44" s="431"/>
      <c r="L44" s="431"/>
      <c r="M44" s="431"/>
      <c r="N44" s="431"/>
    </row>
    <row r="45" spans="1:14" s="196" customFormat="1" ht="13.5">
      <c r="A45" s="431"/>
      <c r="B45" s="431"/>
      <c r="C45" s="431"/>
      <c r="D45" s="431"/>
      <c r="E45" s="431"/>
      <c r="F45" s="431"/>
      <c r="G45" s="431"/>
      <c r="H45" s="431"/>
      <c r="I45" s="431"/>
      <c r="J45" s="431"/>
      <c r="K45" s="431"/>
      <c r="L45" s="431"/>
      <c r="M45" s="431"/>
      <c r="N45" s="431"/>
    </row>
    <row r="46" spans="1:14" s="196" customFormat="1" ht="13.5">
      <c r="A46" s="36"/>
      <c r="B46" s="36"/>
      <c r="C46" s="36"/>
      <c r="D46" s="36"/>
      <c r="E46" s="36"/>
      <c r="F46" s="36"/>
      <c r="G46" s="36"/>
      <c r="H46" s="36"/>
      <c r="I46" s="36"/>
      <c r="J46" s="36"/>
      <c r="K46" s="36"/>
      <c r="L46" s="36"/>
      <c r="M46" s="375" t="s">
        <v>90</v>
      </c>
      <c r="N46" s="375"/>
    </row>
    <row r="47" spans="1:14" s="196" customFormat="1" ht="13.5">
      <c r="A47" s="622" t="s">
        <v>100</v>
      </c>
      <c r="B47" s="623"/>
      <c r="C47" s="376" t="s">
        <v>148</v>
      </c>
      <c r="D47" s="377"/>
      <c r="E47" s="377"/>
      <c r="F47" s="377"/>
      <c r="G47" s="377"/>
      <c r="H47" s="377"/>
      <c r="I47" s="377"/>
      <c r="J47" s="377"/>
      <c r="K47" s="377"/>
      <c r="L47" s="377"/>
      <c r="M47" s="377"/>
      <c r="N47" s="378"/>
    </row>
    <row r="48" spans="1:14" s="196" customFormat="1" ht="29.25" customHeight="1">
      <c r="A48" s="634" t="s">
        <v>3</v>
      </c>
      <c r="B48" s="635"/>
      <c r="C48" s="415" t="s">
        <v>175</v>
      </c>
      <c r="D48" s="620"/>
      <c r="E48" s="376" t="s">
        <v>164</v>
      </c>
      <c r="F48" s="378"/>
      <c r="G48" s="376" t="s">
        <v>101</v>
      </c>
      <c r="H48" s="378"/>
      <c r="I48" s="376" t="s">
        <v>102</v>
      </c>
      <c r="J48" s="378"/>
      <c r="K48" s="376" t="s">
        <v>103</v>
      </c>
      <c r="L48" s="378"/>
      <c r="M48" s="376" t="s">
        <v>149</v>
      </c>
      <c r="N48" s="378"/>
    </row>
    <row r="49" spans="1:14" s="196" customFormat="1" ht="17.25" customHeight="1">
      <c r="A49" s="615" t="s">
        <v>136</v>
      </c>
      <c r="B49" s="616"/>
      <c r="C49" s="613">
        <v>0</v>
      </c>
      <c r="D49" s="614"/>
      <c r="E49" s="613">
        <v>0</v>
      </c>
      <c r="F49" s="614"/>
      <c r="G49" s="617">
        <v>0</v>
      </c>
      <c r="H49" s="618"/>
      <c r="I49" s="613">
        <v>0</v>
      </c>
      <c r="J49" s="614"/>
      <c r="K49" s="613">
        <v>0</v>
      </c>
      <c r="L49" s="614"/>
      <c r="M49" s="613">
        <f aca="true" t="shared" si="1" ref="M49:M58">SUM(C49:L49)</f>
        <v>0</v>
      </c>
      <c r="N49" s="614"/>
    </row>
    <row r="50" spans="1:14" s="196" customFormat="1" ht="17.25" customHeight="1">
      <c r="A50" s="615" t="s">
        <v>104</v>
      </c>
      <c r="B50" s="616"/>
      <c r="C50" s="613">
        <v>3</v>
      </c>
      <c r="D50" s="614"/>
      <c r="E50" s="613">
        <v>2</v>
      </c>
      <c r="F50" s="614"/>
      <c r="G50" s="613">
        <v>0</v>
      </c>
      <c r="H50" s="614"/>
      <c r="I50" s="613">
        <v>0</v>
      </c>
      <c r="J50" s="614"/>
      <c r="K50" s="613">
        <v>0</v>
      </c>
      <c r="L50" s="614"/>
      <c r="M50" s="613">
        <f t="shared" si="1"/>
        <v>5</v>
      </c>
      <c r="N50" s="614"/>
    </row>
    <row r="51" spans="1:14" s="196" customFormat="1" ht="17.25" customHeight="1">
      <c r="A51" s="615" t="s">
        <v>137</v>
      </c>
      <c r="B51" s="616"/>
      <c r="C51" s="617">
        <v>2</v>
      </c>
      <c r="D51" s="618"/>
      <c r="E51" s="613">
        <v>2</v>
      </c>
      <c r="F51" s="614"/>
      <c r="G51" s="613">
        <v>0</v>
      </c>
      <c r="H51" s="614"/>
      <c r="I51" s="613">
        <v>0</v>
      </c>
      <c r="J51" s="614"/>
      <c r="K51" s="613">
        <v>0</v>
      </c>
      <c r="L51" s="614"/>
      <c r="M51" s="613">
        <f t="shared" si="1"/>
        <v>4</v>
      </c>
      <c r="N51" s="614"/>
    </row>
    <row r="52" spans="1:17" s="196" customFormat="1" ht="17.25" customHeight="1">
      <c r="A52" s="615" t="s">
        <v>337</v>
      </c>
      <c r="B52" s="616"/>
      <c r="C52" s="617">
        <v>4</v>
      </c>
      <c r="D52" s="618"/>
      <c r="E52" s="613">
        <v>1</v>
      </c>
      <c r="F52" s="614"/>
      <c r="G52" s="613">
        <v>0</v>
      </c>
      <c r="H52" s="614"/>
      <c r="I52" s="613">
        <v>0</v>
      </c>
      <c r="J52" s="614"/>
      <c r="K52" s="613">
        <v>0</v>
      </c>
      <c r="L52" s="614"/>
      <c r="M52" s="613">
        <f t="shared" si="1"/>
        <v>5</v>
      </c>
      <c r="N52" s="614"/>
      <c r="Q52" s="230"/>
    </row>
    <row r="53" spans="1:15" s="196" customFormat="1" ht="17.25" customHeight="1">
      <c r="A53" s="615" t="s">
        <v>338</v>
      </c>
      <c r="B53" s="616"/>
      <c r="C53" s="617">
        <v>8</v>
      </c>
      <c r="D53" s="618"/>
      <c r="E53" s="613">
        <v>1</v>
      </c>
      <c r="F53" s="614"/>
      <c r="G53" s="613">
        <v>0</v>
      </c>
      <c r="H53" s="614"/>
      <c r="I53" s="613">
        <v>0</v>
      </c>
      <c r="J53" s="614"/>
      <c r="K53" s="613">
        <v>0</v>
      </c>
      <c r="L53" s="614"/>
      <c r="M53" s="613">
        <f t="shared" si="1"/>
        <v>9</v>
      </c>
      <c r="N53" s="614"/>
      <c r="O53" s="299"/>
    </row>
    <row r="54" spans="1:18" s="196" customFormat="1" ht="17.25" customHeight="1">
      <c r="A54" s="615" t="s">
        <v>254</v>
      </c>
      <c r="B54" s="616"/>
      <c r="C54" s="617">
        <v>6</v>
      </c>
      <c r="D54" s="618"/>
      <c r="E54" s="613">
        <v>2</v>
      </c>
      <c r="F54" s="614"/>
      <c r="G54" s="613">
        <v>0</v>
      </c>
      <c r="H54" s="614"/>
      <c r="I54" s="613">
        <v>0</v>
      </c>
      <c r="J54" s="614"/>
      <c r="K54" s="613">
        <v>0</v>
      </c>
      <c r="L54" s="614"/>
      <c r="M54" s="613">
        <f t="shared" si="1"/>
        <v>8</v>
      </c>
      <c r="N54" s="614"/>
      <c r="R54" s="231"/>
    </row>
    <row r="55" spans="1:18" s="196" customFormat="1" ht="17.25" customHeight="1">
      <c r="A55" s="615" t="s">
        <v>255</v>
      </c>
      <c r="B55" s="616"/>
      <c r="C55" s="617">
        <v>2</v>
      </c>
      <c r="D55" s="618"/>
      <c r="E55" s="617">
        <v>2</v>
      </c>
      <c r="F55" s="618"/>
      <c r="G55" s="613">
        <v>0</v>
      </c>
      <c r="H55" s="614"/>
      <c r="I55" s="613">
        <v>0</v>
      </c>
      <c r="J55" s="614"/>
      <c r="K55" s="613">
        <v>0</v>
      </c>
      <c r="L55" s="614"/>
      <c r="M55" s="613">
        <f t="shared" si="1"/>
        <v>4</v>
      </c>
      <c r="N55" s="614"/>
      <c r="R55" s="231"/>
    </row>
    <row r="56" spans="1:18" s="196" customFormat="1" ht="17.25" customHeight="1">
      <c r="A56" s="615" t="s">
        <v>256</v>
      </c>
      <c r="B56" s="616"/>
      <c r="C56" s="617">
        <v>2</v>
      </c>
      <c r="D56" s="618"/>
      <c r="E56" s="617">
        <v>0</v>
      </c>
      <c r="F56" s="618"/>
      <c r="G56" s="613">
        <v>0</v>
      </c>
      <c r="H56" s="614"/>
      <c r="I56" s="613">
        <v>0</v>
      </c>
      <c r="J56" s="614"/>
      <c r="K56" s="613">
        <v>0</v>
      </c>
      <c r="L56" s="614"/>
      <c r="M56" s="613">
        <f t="shared" si="1"/>
        <v>2</v>
      </c>
      <c r="N56" s="614"/>
      <c r="R56" s="231"/>
    </row>
    <row r="57" spans="1:14" s="196" customFormat="1" ht="17.25" customHeight="1">
      <c r="A57" s="615" t="s">
        <v>257</v>
      </c>
      <c r="B57" s="616"/>
      <c r="C57" s="613">
        <v>1</v>
      </c>
      <c r="D57" s="614"/>
      <c r="E57" s="613">
        <v>0</v>
      </c>
      <c r="F57" s="614"/>
      <c r="G57" s="613">
        <v>0</v>
      </c>
      <c r="H57" s="614"/>
      <c r="I57" s="613">
        <v>0</v>
      </c>
      <c r="J57" s="614"/>
      <c r="K57" s="613">
        <v>0</v>
      </c>
      <c r="L57" s="614"/>
      <c r="M57" s="613">
        <f>SUM(C57:L57)</f>
        <v>1</v>
      </c>
      <c r="N57" s="614"/>
    </row>
    <row r="58" spans="1:14" s="196" customFormat="1" ht="17.25" customHeight="1">
      <c r="A58" s="615" t="s">
        <v>258</v>
      </c>
      <c r="B58" s="616"/>
      <c r="C58" s="613" t="s">
        <v>339</v>
      </c>
      <c r="D58" s="614"/>
      <c r="E58" s="613" t="s">
        <v>340</v>
      </c>
      <c r="F58" s="614"/>
      <c r="G58" s="613">
        <v>0</v>
      </c>
      <c r="H58" s="614"/>
      <c r="I58" s="613">
        <v>0</v>
      </c>
      <c r="J58" s="614"/>
      <c r="K58" s="613">
        <v>0</v>
      </c>
      <c r="L58" s="614"/>
      <c r="M58" s="613">
        <f t="shared" si="1"/>
        <v>0</v>
      </c>
      <c r="N58" s="614"/>
    </row>
    <row r="59" spans="1:14" s="196" customFormat="1" ht="17.25" customHeight="1">
      <c r="A59" s="615" t="s">
        <v>259</v>
      </c>
      <c r="B59" s="616"/>
      <c r="C59" s="613" t="s">
        <v>339</v>
      </c>
      <c r="D59" s="614"/>
      <c r="E59" s="613" t="s">
        <v>340</v>
      </c>
      <c r="F59" s="614"/>
      <c r="G59" s="613">
        <v>0</v>
      </c>
      <c r="H59" s="614"/>
      <c r="I59" s="613">
        <v>0</v>
      </c>
      <c r="J59" s="614"/>
      <c r="K59" s="613">
        <v>0</v>
      </c>
      <c r="L59" s="614"/>
      <c r="M59" s="613" t="s">
        <v>241</v>
      </c>
      <c r="N59" s="614"/>
    </row>
    <row r="60" spans="1:14" s="196" customFormat="1" ht="17.25" customHeight="1">
      <c r="A60" s="615" t="s">
        <v>260</v>
      </c>
      <c r="B60" s="616"/>
      <c r="C60" s="613">
        <v>0</v>
      </c>
      <c r="D60" s="614"/>
      <c r="E60" s="613" t="s">
        <v>341</v>
      </c>
      <c r="F60" s="614"/>
      <c r="G60" s="613">
        <v>0</v>
      </c>
      <c r="H60" s="614"/>
      <c r="I60" s="613">
        <v>0</v>
      </c>
      <c r="J60" s="614"/>
      <c r="K60" s="613">
        <v>0</v>
      </c>
      <c r="L60" s="614"/>
      <c r="M60" s="613" t="s">
        <v>241</v>
      </c>
      <c r="N60" s="614"/>
    </row>
    <row r="61" spans="1:14" s="196" customFormat="1" ht="17.25" customHeight="1">
      <c r="A61" s="615" t="s">
        <v>301</v>
      </c>
      <c r="B61" s="616"/>
      <c r="C61" s="613" t="s">
        <v>342</v>
      </c>
      <c r="D61" s="614"/>
      <c r="E61" s="613" t="s">
        <v>339</v>
      </c>
      <c r="F61" s="614"/>
      <c r="G61" s="613">
        <v>0</v>
      </c>
      <c r="H61" s="614"/>
      <c r="I61" s="613">
        <v>0</v>
      </c>
      <c r="J61" s="614"/>
      <c r="K61" s="613">
        <v>0</v>
      </c>
      <c r="L61" s="614"/>
      <c r="M61" s="613" t="s">
        <v>261</v>
      </c>
      <c r="N61" s="614"/>
    </row>
    <row r="62" spans="1:14" s="196" customFormat="1" ht="17.25" customHeight="1">
      <c r="A62" s="615" t="s">
        <v>304</v>
      </c>
      <c r="B62" s="616"/>
      <c r="C62" s="613" t="s">
        <v>339</v>
      </c>
      <c r="D62" s="614"/>
      <c r="E62" s="613" t="s">
        <v>343</v>
      </c>
      <c r="F62" s="614"/>
      <c r="G62" s="613">
        <v>0</v>
      </c>
      <c r="H62" s="614"/>
      <c r="I62" s="613">
        <v>0</v>
      </c>
      <c r="J62" s="614"/>
      <c r="K62" s="613">
        <v>0</v>
      </c>
      <c r="L62" s="614"/>
      <c r="M62" s="613" t="s">
        <v>298</v>
      </c>
      <c r="N62" s="614"/>
    </row>
    <row r="63" spans="1:15" s="196" customFormat="1" ht="17.25" customHeight="1">
      <c r="A63" s="615">
        <v>2</v>
      </c>
      <c r="B63" s="616"/>
      <c r="C63" s="613">
        <v>0</v>
      </c>
      <c r="D63" s="614"/>
      <c r="E63" s="613" t="s">
        <v>346</v>
      </c>
      <c r="F63" s="614"/>
      <c r="G63" s="613" t="s">
        <v>339</v>
      </c>
      <c r="H63" s="614"/>
      <c r="I63" s="613" t="s">
        <v>349</v>
      </c>
      <c r="J63" s="614"/>
      <c r="K63" s="613">
        <v>0</v>
      </c>
      <c r="L63" s="614"/>
      <c r="M63" s="613" t="s">
        <v>344</v>
      </c>
      <c r="N63" s="614"/>
      <c r="O63" s="298"/>
    </row>
    <row r="64" spans="1:14" s="233" customFormat="1" ht="11.25">
      <c r="A64" s="621" t="s">
        <v>253</v>
      </c>
      <c r="B64" s="621"/>
      <c r="C64" s="621"/>
      <c r="D64" s="621"/>
      <c r="E64" s="621"/>
      <c r="F64" s="621"/>
      <c r="G64" s="621"/>
      <c r="H64" s="621"/>
      <c r="I64" s="232"/>
      <c r="J64" s="232"/>
      <c r="K64" s="232"/>
      <c r="L64" s="232"/>
      <c r="M64" s="232"/>
      <c r="N64" s="232"/>
    </row>
    <row r="65" ht="13.5">
      <c r="A65" s="232" t="s">
        <v>345</v>
      </c>
    </row>
  </sheetData>
  <sheetProtection/>
  <mergeCells count="141">
    <mergeCell ref="K61:L61"/>
    <mergeCell ref="A30:B31"/>
    <mergeCell ref="A32:B33"/>
    <mergeCell ref="A34:B35"/>
    <mergeCell ref="A36:B37"/>
    <mergeCell ref="A38:B39"/>
    <mergeCell ref="K53:L53"/>
    <mergeCell ref="I53:J53"/>
    <mergeCell ref="G50:H50"/>
    <mergeCell ref="K58:L58"/>
    <mergeCell ref="A18:B19"/>
    <mergeCell ref="A20:B21"/>
    <mergeCell ref="A22:B23"/>
    <mergeCell ref="A24:B25"/>
    <mergeCell ref="A26:B27"/>
    <mergeCell ref="I61:J61"/>
    <mergeCell ref="I54:J54"/>
    <mergeCell ref="A56:B56"/>
    <mergeCell ref="G58:H58"/>
    <mergeCell ref="I56:J56"/>
    <mergeCell ref="A8:B9"/>
    <mergeCell ref="A10:B11"/>
    <mergeCell ref="A12:B13"/>
    <mergeCell ref="A14:B15"/>
    <mergeCell ref="A16:B17"/>
    <mergeCell ref="M61:N61"/>
    <mergeCell ref="A61:B61"/>
    <mergeCell ref="C61:D61"/>
    <mergeCell ref="E61:F61"/>
    <mergeCell ref="G61:H61"/>
    <mergeCell ref="M59:N59"/>
    <mergeCell ref="A59:B59"/>
    <mergeCell ref="C59:D59"/>
    <mergeCell ref="E59:F59"/>
    <mergeCell ref="G59:H59"/>
    <mergeCell ref="I59:J59"/>
    <mergeCell ref="K59:L59"/>
    <mergeCell ref="G63:H63"/>
    <mergeCell ref="K63:L63"/>
    <mergeCell ref="K56:L56"/>
    <mergeCell ref="K55:L55"/>
    <mergeCell ref="I63:J63"/>
    <mergeCell ref="G51:H51"/>
    <mergeCell ref="G52:H52"/>
    <mergeCell ref="G53:H53"/>
    <mergeCell ref="G54:H54"/>
    <mergeCell ref="G57:H57"/>
    <mergeCell ref="G55:H55"/>
    <mergeCell ref="E49:F49"/>
    <mergeCell ref="E50:F50"/>
    <mergeCell ref="I49:J49"/>
    <mergeCell ref="K54:L54"/>
    <mergeCell ref="K57:L57"/>
    <mergeCell ref="I50:J50"/>
    <mergeCell ref="I51:J51"/>
    <mergeCell ref="K51:L51"/>
    <mergeCell ref="I55:J55"/>
    <mergeCell ref="E48:F48"/>
    <mergeCell ref="M49:N49"/>
    <mergeCell ref="A48:B48"/>
    <mergeCell ref="A54:B54"/>
    <mergeCell ref="A43:E43"/>
    <mergeCell ref="A57:B57"/>
    <mergeCell ref="C57:D57"/>
    <mergeCell ref="E57:F57"/>
    <mergeCell ref="I57:J57"/>
    <mergeCell ref="A55:B55"/>
    <mergeCell ref="M53:N53"/>
    <mergeCell ref="A49:B49"/>
    <mergeCell ref="A50:B50"/>
    <mergeCell ref="A53:B53"/>
    <mergeCell ref="B41:O41"/>
    <mergeCell ref="A51:B51"/>
    <mergeCell ref="A52:B52"/>
    <mergeCell ref="K49:L49"/>
    <mergeCell ref="K52:L52"/>
    <mergeCell ref="M48:N48"/>
    <mergeCell ref="M51:N51"/>
    <mergeCell ref="M50:N50"/>
    <mergeCell ref="M52:N52"/>
    <mergeCell ref="A1:F1"/>
    <mergeCell ref="K50:L50"/>
    <mergeCell ref="A6:B6"/>
    <mergeCell ref="A28:B29"/>
    <mergeCell ref="A7:B7"/>
    <mergeCell ref="M46:N46"/>
    <mergeCell ref="C50:D50"/>
    <mergeCell ref="M57:N57"/>
    <mergeCell ref="A2:N2"/>
    <mergeCell ref="A3:N4"/>
    <mergeCell ref="M56:N56"/>
    <mergeCell ref="M55:N55"/>
    <mergeCell ref="M54:N54"/>
    <mergeCell ref="C47:N47"/>
    <mergeCell ref="I52:J52"/>
    <mergeCell ref="C49:D49"/>
    <mergeCell ref="G56:H56"/>
    <mergeCell ref="E58:F58"/>
    <mergeCell ref="C54:D54"/>
    <mergeCell ref="C51:D51"/>
    <mergeCell ref="E52:F52"/>
    <mergeCell ref="E54:F54"/>
    <mergeCell ref="C58:D58"/>
    <mergeCell ref="E56:F56"/>
    <mergeCell ref="C56:D56"/>
    <mergeCell ref="C55:D55"/>
    <mergeCell ref="E55:F55"/>
    <mergeCell ref="M58:N58"/>
    <mergeCell ref="A64:H64"/>
    <mergeCell ref="A44:N45"/>
    <mergeCell ref="C53:D53"/>
    <mergeCell ref="E53:F53"/>
    <mergeCell ref="C52:D52"/>
    <mergeCell ref="A58:B58"/>
    <mergeCell ref="A47:B47"/>
    <mergeCell ref="A63:B63"/>
    <mergeCell ref="C63:D63"/>
    <mergeCell ref="E63:F63"/>
    <mergeCell ref="M63:N63"/>
    <mergeCell ref="I58:J58"/>
    <mergeCell ref="G49:H49"/>
    <mergeCell ref="E51:F51"/>
    <mergeCell ref="B40:N40"/>
    <mergeCell ref="G48:H48"/>
    <mergeCell ref="I48:J48"/>
    <mergeCell ref="K48:L48"/>
    <mergeCell ref="C48:D48"/>
    <mergeCell ref="M60:N60"/>
    <mergeCell ref="A60:B60"/>
    <mergeCell ref="C60:D60"/>
    <mergeCell ref="E60:F60"/>
    <mergeCell ref="G60:H60"/>
    <mergeCell ref="I60:J60"/>
    <mergeCell ref="K60:L60"/>
    <mergeCell ref="M62:N62"/>
    <mergeCell ref="A62:B62"/>
    <mergeCell ref="C62:D62"/>
    <mergeCell ref="E62:F62"/>
    <mergeCell ref="G62:H62"/>
    <mergeCell ref="I62:J62"/>
    <mergeCell ref="K62:L62"/>
  </mergeCells>
  <printOptions horizontalCentered="1"/>
  <pageMargins left="0.5905511811023623" right="0.5905511811023623" top="0.5905511811023623" bottom="0.5905511811023623" header="0.3937007874015748" footer="0.3937007874015748"/>
  <pageSetup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L5"/>
    </sheetView>
  </sheetViews>
  <sheetFormatPr defaultColWidth="9.00390625" defaultRowHeight="13.5"/>
  <cols>
    <col min="1" max="3" width="9.00390625" style="1" customWidth="1"/>
    <col min="4" max="4" width="6.375" style="1" customWidth="1"/>
    <col min="5" max="16384" width="9.00390625" style="1" customWidth="1"/>
  </cols>
  <sheetData>
    <row r="13" spans="1:9" ht="32.25">
      <c r="A13" s="368"/>
      <c r="B13" s="368"/>
      <c r="C13" s="368"/>
      <c r="D13" s="368"/>
      <c r="E13" s="368"/>
      <c r="F13" s="368"/>
      <c r="G13" s="368"/>
      <c r="H13" s="368"/>
      <c r="I13" s="36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69"/>
      <c r="B19" s="369"/>
      <c r="C19" s="369"/>
      <c r="D19" s="369"/>
      <c r="E19" s="369"/>
      <c r="F19" s="369"/>
      <c r="G19" s="369"/>
      <c r="H19" s="369"/>
      <c r="I19" s="36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
    </sheetView>
  </sheetViews>
  <sheetFormatPr defaultColWidth="9.00390625" defaultRowHeight="13.5"/>
  <cols>
    <col min="1" max="3" width="9.00390625" style="1" customWidth="1"/>
    <col min="4" max="4" width="6.375" style="1" customWidth="1"/>
    <col min="5" max="16384" width="9.00390625" style="1" customWidth="1"/>
  </cols>
  <sheetData>
    <row r="13" spans="1:9" ht="32.25">
      <c r="A13" s="368"/>
      <c r="B13" s="368"/>
      <c r="C13" s="368"/>
      <c r="D13" s="368"/>
      <c r="E13" s="368"/>
      <c r="F13" s="368"/>
      <c r="G13" s="368"/>
      <c r="H13" s="368"/>
      <c r="I13" s="368"/>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69"/>
      <c r="B19" s="369"/>
      <c r="C19" s="369"/>
      <c r="D19" s="369"/>
      <c r="E19" s="369"/>
      <c r="F19" s="369"/>
      <c r="G19" s="369"/>
      <c r="H19" s="369"/>
      <c r="I19" s="369"/>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4" customWidth="1"/>
    <col min="4" max="4" width="6.375" style="14" customWidth="1"/>
    <col min="5" max="16384" width="9.00390625" style="14" customWidth="1"/>
  </cols>
  <sheetData>
    <row r="20" spans="2:10" ht="32.25">
      <c r="B20" s="15" t="s">
        <v>202</v>
      </c>
      <c r="C20" s="370" t="s">
        <v>203</v>
      </c>
      <c r="D20" s="370"/>
      <c r="E20" s="370"/>
      <c r="F20" s="370"/>
      <c r="G20" s="370"/>
      <c r="H20" s="370"/>
      <c r="I20" s="370"/>
      <c r="J20" s="370"/>
    </row>
    <row r="22" spans="1:9" s="16" customFormat="1" ht="14.25">
      <c r="A22" s="1"/>
      <c r="B22" s="1"/>
      <c r="C22" s="1"/>
      <c r="D22" s="1"/>
      <c r="E22" s="1"/>
      <c r="F22" s="1"/>
      <c r="G22" s="1"/>
      <c r="H22" s="1"/>
      <c r="I22" s="1"/>
    </row>
    <row r="23" spans="3:10" ht="32.25">
      <c r="C23" s="370" t="s">
        <v>204</v>
      </c>
      <c r="D23" s="370"/>
      <c r="E23" s="370"/>
      <c r="F23" s="370"/>
      <c r="G23" s="370"/>
      <c r="H23" s="370"/>
      <c r="I23" s="370"/>
      <c r="J23" s="370"/>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L82"/>
  <sheetViews>
    <sheetView tabSelected="1" view="pageBreakPreview" zoomScaleSheetLayoutView="100" zoomScalePageLayoutView="0" workbookViewId="0" topLeftCell="A28">
      <selection activeCell="B36" sqref="B36"/>
    </sheetView>
  </sheetViews>
  <sheetFormatPr defaultColWidth="9.00390625" defaultRowHeight="13.5"/>
  <cols>
    <col min="1" max="1" width="3.875" style="67" customWidth="1"/>
    <col min="2" max="3" width="8.75390625" style="67" customWidth="1"/>
    <col min="4" max="4" width="6.375" style="67" customWidth="1"/>
    <col min="5" max="12" width="8.75390625" style="67" customWidth="1"/>
    <col min="13" max="17" width="5.00390625" style="67" bestFit="1" customWidth="1"/>
    <col min="18" max="24" width="5.00390625" style="67" customWidth="1"/>
    <col min="25" max="16384" width="9.00390625" style="67" customWidth="1"/>
  </cols>
  <sheetData>
    <row r="1" spans="1:4" s="36" customFormat="1" ht="17.25">
      <c r="A1" s="35" t="s">
        <v>177</v>
      </c>
      <c r="C1" s="37"/>
      <c r="D1" s="37"/>
    </row>
    <row r="2" spans="1:4" s="36" customFormat="1" ht="9.75" customHeight="1">
      <c r="A2" s="38"/>
      <c r="C2" s="37"/>
      <c r="D2" s="37"/>
    </row>
    <row r="3" spans="1:6" s="36" customFormat="1" ht="14.25">
      <c r="A3" s="385" t="s">
        <v>266</v>
      </c>
      <c r="B3" s="385"/>
      <c r="C3" s="385"/>
      <c r="D3" s="385"/>
      <c r="E3" s="385"/>
      <c r="F3" s="33"/>
    </row>
    <row r="4" spans="2:12" s="39" customFormat="1" ht="12" customHeight="1">
      <c r="B4" s="386" t="s">
        <v>178</v>
      </c>
      <c r="C4" s="386"/>
      <c r="D4" s="386"/>
      <c r="E4" s="386"/>
      <c r="F4" s="386"/>
      <c r="G4" s="386"/>
      <c r="H4" s="386"/>
      <c r="I4" s="386"/>
      <c r="J4" s="386"/>
      <c r="K4" s="386"/>
      <c r="L4" s="386"/>
    </row>
    <row r="5" spans="2:12" s="39" customFormat="1" ht="12">
      <c r="B5" s="386"/>
      <c r="C5" s="386"/>
      <c r="D5" s="386"/>
      <c r="E5" s="386"/>
      <c r="F5" s="386"/>
      <c r="G5" s="386"/>
      <c r="H5" s="386"/>
      <c r="I5" s="386"/>
      <c r="J5" s="386"/>
      <c r="K5" s="386"/>
      <c r="L5" s="386"/>
    </row>
    <row r="6" spans="2:12" s="36" customFormat="1" ht="12.75" customHeight="1">
      <c r="B6" s="40"/>
      <c r="C6" s="40"/>
      <c r="D6" s="40"/>
      <c r="E6" s="40"/>
      <c r="F6" s="40"/>
      <c r="G6" s="40"/>
      <c r="H6" s="40"/>
      <c r="I6" s="40"/>
      <c r="J6" s="40"/>
      <c r="K6" s="40"/>
      <c r="L6" s="40"/>
    </row>
    <row r="7" s="36" customFormat="1" ht="18" customHeight="1">
      <c r="B7" s="33" t="s">
        <v>267</v>
      </c>
    </row>
    <row r="8" s="36" customFormat="1" ht="13.5">
      <c r="B8" s="36" t="s">
        <v>310</v>
      </c>
    </row>
    <row r="9" spans="2:12" s="39" customFormat="1" ht="12" customHeight="1">
      <c r="B9" s="41"/>
      <c r="C9" s="42" t="s">
        <v>179</v>
      </c>
      <c r="D9" s="376" t="s">
        <v>180</v>
      </c>
      <c r="E9" s="377"/>
      <c r="F9" s="377"/>
      <c r="G9" s="377"/>
      <c r="H9" s="377"/>
      <c r="I9" s="377"/>
      <c r="J9" s="377"/>
      <c r="K9" s="378"/>
      <c r="L9" s="43"/>
    </row>
    <row r="10" spans="2:12" s="39" customFormat="1" ht="36">
      <c r="B10" s="44" t="s">
        <v>3</v>
      </c>
      <c r="C10" s="45" t="s">
        <v>181</v>
      </c>
      <c r="D10" s="46" t="s">
        <v>182</v>
      </c>
      <c r="E10" s="46" t="s">
        <v>183</v>
      </c>
      <c r="F10" s="46" t="s">
        <v>184</v>
      </c>
      <c r="G10" s="46" t="s">
        <v>268</v>
      </c>
      <c r="H10" s="46" t="s">
        <v>269</v>
      </c>
      <c r="I10" s="46" t="s">
        <v>185</v>
      </c>
      <c r="J10" s="301" t="s">
        <v>186</v>
      </c>
      <c r="K10" s="302" t="s">
        <v>187</v>
      </c>
      <c r="L10" s="47"/>
    </row>
    <row r="11" spans="2:12" s="39" customFormat="1" ht="17.25" customHeight="1">
      <c r="B11" s="29" t="s">
        <v>270</v>
      </c>
      <c r="C11" s="20">
        <v>178686</v>
      </c>
      <c r="D11" s="21">
        <v>0</v>
      </c>
      <c r="E11" s="21">
        <v>2</v>
      </c>
      <c r="F11" s="21">
        <v>18</v>
      </c>
      <c r="G11" s="21">
        <v>1</v>
      </c>
      <c r="H11" s="21">
        <v>0</v>
      </c>
      <c r="I11" s="21">
        <v>5</v>
      </c>
      <c r="J11" s="304">
        <v>51</v>
      </c>
      <c r="K11" s="303">
        <f>SUM(D11:J11)</f>
        <v>77</v>
      </c>
      <c r="L11" s="48"/>
    </row>
    <row r="12" spans="2:12" s="39" customFormat="1" ht="17.25" customHeight="1">
      <c r="B12" s="29" t="s">
        <v>291</v>
      </c>
      <c r="C12" s="20">
        <v>338771</v>
      </c>
      <c r="D12" s="21">
        <v>3</v>
      </c>
      <c r="E12" s="21">
        <v>0</v>
      </c>
      <c r="F12" s="22"/>
      <c r="G12" s="21">
        <v>2</v>
      </c>
      <c r="H12" s="21">
        <v>14</v>
      </c>
      <c r="I12" s="21">
        <v>16</v>
      </c>
      <c r="J12" s="304">
        <v>381</v>
      </c>
      <c r="K12" s="303">
        <f>SUM(D12:J12)</f>
        <v>416</v>
      </c>
      <c r="L12" s="48"/>
    </row>
    <row r="13" spans="2:12" s="39" customFormat="1" ht="17.25" customHeight="1">
      <c r="B13" s="23" t="s">
        <v>188</v>
      </c>
      <c r="C13" s="24"/>
      <c r="D13" s="25" t="s">
        <v>311</v>
      </c>
      <c r="E13" s="26" t="s">
        <v>312</v>
      </c>
      <c r="F13" s="25" t="s">
        <v>313</v>
      </c>
      <c r="G13" s="25" t="s">
        <v>311</v>
      </c>
      <c r="H13" s="25" t="s">
        <v>314</v>
      </c>
      <c r="I13" s="25" t="s">
        <v>315</v>
      </c>
      <c r="J13" s="305" t="s">
        <v>271</v>
      </c>
      <c r="K13" s="306"/>
      <c r="L13" s="48"/>
    </row>
    <row r="14" spans="2:12" s="49" customFormat="1" ht="10.5">
      <c r="B14" s="387" t="s">
        <v>272</v>
      </c>
      <c r="C14" s="387"/>
      <c r="D14" s="387"/>
      <c r="E14" s="387"/>
      <c r="F14" s="387"/>
      <c r="G14" s="387"/>
      <c r="H14" s="387"/>
      <c r="I14" s="387"/>
      <c r="J14" s="387"/>
      <c r="K14" s="387"/>
      <c r="L14" s="388"/>
    </row>
    <row r="15" spans="2:12" s="49" customFormat="1" ht="10.5">
      <c r="B15" s="50" t="s">
        <v>189</v>
      </c>
      <c r="C15" s="50"/>
      <c r="D15" s="50"/>
      <c r="E15" s="50"/>
      <c r="F15" s="50"/>
      <c r="G15" s="50"/>
      <c r="H15" s="50"/>
      <c r="I15" s="50"/>
      <c r="J15" s="50"/>
      <c r="K15" s="50"/>
      <c r="L15" s="50"/>
    </row>
    <row r="16" spans="2:12" s="36" customFormat="1" ht="12.75" customHeight="1">
      <c r="B16" s="50"/>
      <c r="C16" s="50"/>
      <c r="D16" s="50"/>
      <c r="E16" s="50"/>
      <c r="F16" s="50"/>
      <c r="G16" s="50"/>
      <c r="H16" s="50"/>
      <c r="I16" s="50"/>
      <c r="J16" s="50"/>
      <c r="K16" s="50"/>
      <c r="L16" s="50"/>
    </row>
    <row r="17" spans="2:12" s="36" customFormat="1" ht="13.5">
      <c r="B17" s="27" t="s">
        <v>316</v>
      </c>
      <c r="C17" s="51"/>
      <c r="D17" s="52"/>
      <c r="E17" s="53"/>
      <c r="F17" s="53"/>
      <c r="G17" s="54"/>
      <c r="H17" s="53"/>
      <c r="I17" s="53"/>
      <c r="J17" s="53"/>
      <c r="K17" s="53"/>
      <c r="L17" s="53"/>
    </row>
    <row r="18" spans="2:12" s="4" customFormat="1" ht="12" customHeight="1">
      <c r="B18" s="235"/>
      <c r="C18" s="235"/>
      <c r="D18" s="236" t="s">
        <v>179</v>
      </c>
      <c r="E18" s="389" t="s">
        <v>302</v>
      </c>
      <c r="F18" s="390"/>
      <c r="G18" s="390"/>
      <c r="H18" s="390"/>
      <c r="I18" s="390"/>
      <c r="J18" s="390"/>
      <c r="K18" s="390"/>
      <c r="L18" s="391"/>
    </row>
    <row r="19" spans="2:12" s="4" customFormat="1" ht="24">
      <c r="B19" s="237" t="s">
        <v>3</v>
      </c>
      <c r="C19" s="237" t="s">
        <v>190</v>
      </c>
      <c r="D19" s="238" t="s">
        <v>181</v>
      </c>
      <c r="E19" s="239" t="s">
        <v>182</v>
      </c>
      <c r="F19" s="239" t="s">
        <v>183</v>
      </c>
      <c r="G19" s="239" t="s">
        <v>303</v>
      </c>
      <c r="H19" s="239" t="s">
        <v>269</v>
      </c>
      <c r="I19" s="239" t="s">
        <v>185</v>
      </c>
      <c r="J19" s="239" t="s">
        <v>186</v>
      </c>
      <c r="K19" s="307" t="s">
        <v>31</v>
      </c>
      <c r="L19" s="308" t="s">
        <v>187</v>
      </c>
    </row>
    <row r="20" spans="2:12" s="4" customFormat="1" ht="17.25" customHeight="1">
      <c r="B20" s="240" t="s">
        <v>317</v>
      </c>
      <c r="C20" s="241">
        <v>14236</v>
      </c>
      <c r="D20" s="241">
        <v>15295</v>
      </c>
      <c r="E20" s="241"/>
      <c r="F20" s="241"/>
      <c r="G20" s="241"/>
      <c r="H20" s="241">
        <v>1</v>
      </c>
      <c r="I20" s="241">
        <v>1</v>
      </c>
      <c r="J20" s="241">
        <v>21</v>
      </c>
      <c r="K20" s="309">
        <v>1</v>
      </c>
      <c r="L20" s="310">
        <f aca="true" t="shared" si="0" ref="L20:L26">SUM(E20:K20)</f>
        <v>24</v>
      </c>
    </row>
    <row r="21" spans="2:12" s="4" customFormat="1" ht="17.25" customHeight="1">
      <c r="B21" s="240">
        <v>27</v>
      </c>
      <c r="C21" s="241">
        <v>14125</v>
      </c>
      <c r="D21" s="241">
        <v>15212</v>
      </c>
      <c r="E21" s="241"/>
      <c r="F21" s="241"/>
      <c r="G21" s="241"/>
      <c r="H21" s="241"/>
      <c r="I21" s="241">
        <v>1</v>
      </c>
      <c r="J21" s="241">
        <v>11</v>
      </c>
      <c r="K21" s="309">
        <v>1</v>
      </c>
      <c r="L21" s="310">
        <f t="shared" si="0"/>
        <v>13</v>
      </c>
    </row>
    <row r="22" spans="2:12" s="4" customFormat="1" ht="17.25" customHeight="1">
      <c r="B22" s="240">
        <v>28</v>
      </c>
      <c r="C22" s="241">
        <v>13688</v>
      </c>
      <c r="D22" s="241">
        <v>14725</v>
      </c>
      <c r="E22" s="241"/>
      <c r="F22" s="241"/>
      <c r="G22" s="241"/>
      <c r="H22" s="241"/>
      <c r="I22" s="241"/>
      <c r="J22" s="241">
        <v>9</v>
      </c>
      <c r="K22" s="309">
        <v>2</v>
      </c>
      <c r="L22" s="310">
        <f t="shared" si="0"/>
        <v>11</v>
      </c>
    </row>
    <row r="23" spans="2:12" s="4" customFormat="1" ht="17.25" customHeight="1">
      <c r="B23" s="240">
        <v>29</v>
      </c>
      <c r="C23" s="241">
        <v>13209</v>
      </c>
      <c r="D23" s="241">
        <v>14217</v>
      </c>
      <c r="E23" s="241"/>
      <c r="F23" s="241"/>
      <c r="G23" s="241"/>
      <c r="H23" s="241"/>
      <c r="I23" s="241">
        <v>3</v>
      </c>
      <c r="J23" s="241">
        <v>10</v>
      </c>
      <c r="K23" s="309">
        <v>1</v>
      </c>
      <c r="L23" s="310">
        <f t="shared" si="0"/>
        <v>14</v>
      </c>
    </row>
    <row r="24" spans="2:12" s="4" customFormat="1" ht="17.25" customHeight="1">
      <c r="B24" s="240">
        <v>30</v>
      </c>
      <c r="C24" s="241">
        <v>12956</v>
      </c>
      <c r="D24" s="241">
        <v>13684</v>
      </c>
      <c r="E24" s="241"/>
      <c r="F24" s="241"/>
      <c r="G24" s="241"/>
      <c r="H24" s="241"/>
      <c r="I24" s="241"/>
      <c r="J24" s="241">
        <v>10</v>
      </c>
      <c r="K24" s="312"/>
      <c r="L24" s="311">
        <f t="shared" si="0"/>
        <v>10</v>
      </c>
    </row>
    <row r="25" spans="2:12" s="4" customFormat="1" ht="17.25" customHeight="1">
      <c r="B25" s="240" t="s">
        <v>304</v>
      </c>
      <c r="C25" s="241">
        <v>11977</v>
      </c>
      <c r="D25" s="241">
        <v>12985</v>
      </c>
      <c r="E25" s="241"/>
      <c r="F25" s="241"/>
      <c r="G25" s="241"/>
      <c r="H25" s="241"/>
      <c r="I25" s="241">
        <v>1</v>
      </c>
      <c r="J25" s="241">
        <v>8</v>
      </c>
      <c r="K25" s="312">
        <v>1</v>
      </c>
      <c r="L25" s="311">
        <f t="shared" si="0"/>
        <v>10</v>
      </c>
    </row>
    <row r="26" spans="2:12" s="4" customFormat="1" ht="17.25" customHeight="1">
      <c r="B26" s="392">
        <v>2</v>
      </c>
      <c r="C26" s="56">
        <v>11638</v>
      </c>
      <c r="D26" s="56">
        <v>12985</v>
      </c>
      <c r="E26" s="56"/>
      <c r="F26" s="56"/>
      <c r="G26" s="56"/>
      <c r="H26" s="56"/>
      <c r="I26" s="56"/>
      <c r="J26" s="56">
        <v>6</v>
      </c>
      <c r="K26" s="316">
        <v>0</v>
      </c>
      <c r="L26" s="317">
        <f t="shared" si="0"/>
        <v>6</v>
      </c>
    </row>
    <row r="27" spans="2:12" s="4" customFormat="1" ht="17.25" customHeight="1">
      <c r="B27" s="392"/>
      <c r="C27" s="393" t="s">
        <v>188</v>
      </c>
      <c r="D27" s="393"/>
      <c r="E27" s="242" t="s">
        <v>318</v>
      </c>
      <c r="F27" s="242" t="s">
        <v>318</v>
      </c>
      <c r="G27" s="242" t="s">
        <v>318</v>
      </c>
      <c r="H27" s="242" t="s">
        <v>318</v>
      </c>
      <c r="I27" s="57" t="s">
        <v>318</v>
      </c>
      <c r="J27" s="57" t="s">
        <v>319</v>
      </c>
      <c r="K27" s="313" t="s">
        <v>318</v>
      </c>
      <c r="L27" s="314"/>
    </row>
    <row r="28" spans="2:12" s="4" customFormat="1" ht="17.25" customHeight="1">
      <c r="B28" s="392"/>
      <c r="C28" s="394" t="s">
        <v>273</v>
      </c>
      <c r="D28" s="395"/>
      <c r="E28" s="243" t="s">
        <v>320</v>
      </c>
      <c r="F28" s="242" t="s">
        <v>321</v>
      </c>
      <c r="G28" s="242" t="s">
        <v>322</v>
      </c>
      <c r="H28" s="243" t="s">
        <v>323</v>
      </c>
      <c r="I28" s="243" t="s">
        <v>324</v>
      </c>
      <c r="J28" s="243" t="s">
        <v>325</v>
      </c>
      <c r="K28" s="315" t="s">
        <v>318</v>
      </c>
      <c r="L28" s="314"/>
    </row>
    <row r="29" spans="2:12" s="49" customFormat="1" ht="12" customHeight="1">
      <c r="B29" s="373" t="s">
        <v>191</v>
      </c>
      <c r="C29" s="373"/>
      <c r="D29" s="373"/>
      <c r="E29" s="373"/>
      <c r="F29" s="373"/>
      <c r="G29" s="373"/>
      <c r="H29" s="373"/>
      <c r="I29" s="373"/>
      <c r="J29" s="373"/>
      <c r="K29" s="373"/>
      <c r="L29" s="58"/>
    </row>
    <row r="30" spans="2:12" s="49" customFormat="1" ht="12" customHeight="1">
      <c r="B30" s="372" t="s">
        <v>192</v>
      </c>
      <c r="C30" s="372"/>
      <c r="D30" s="372"/>
      <c r="E30" s="372"/>
      <c r="F30" s="372"/>
      <c r="G30" s="372"/>
      <c r="H30" s="372"/>
      <c r="I30" s="372"/>
      <c r="J30" s="372"/>
      <c r="K30" s="372"/>
      <c r="L30" s="59"/>
    </row>
    <row r="31" spans="2:12" s="49" customFormat="1" ht="25.5" customHeight="1">
      <c r="B31" s="374" t="s">
        <v>274</v>
      </c>
      <c r="C31" s="374"/>
      <c r="D31" s="374"/>
      <c r="E31" s="374"/>
      <c r="F31" s="374"/>
      <c r="G31" s="374"/>
      <c r="H31" s="374"/>
      <c r="I31" s="374"/>
      <c r="J31" s="374"/>
      <c r="K31" s="374"/>
      <c r="L31" s="374"/>
    </row>
    <row r="32" spans="2:12" s="49" customFormat="1" ht="18" customHeight="1">
      <c r="B32" s="374"/>
      <c r="C32" s="374"/>
      <c r="D32" s="374"/>
      <c r="E32" s="374"/>
      <c r="F32" s="374"/>
      <c r="G32" s="374"/>
      <c r="H32" s="374"/>
      <c r="I32" s="374"/>
      <c r="J32" s="374"/>
      <c r="K32" s="374"/>
      <c r="L32" s="374"/>
    </row>
    <row r="33" spans="2:12" s="49" customFormat="1" ht="12" customHeight="1">
      <c r="B33" s="372" t="s">
        <v>326</v>
      </c>
      <c r="C33" s="372"/>
      <c r="D33" s="372"/>
      <c r="E33" s="372"/>
      <c r="F33" s="372"/>
      <c r="G33" s="372"/>
      <c r="H33" s="372"/>
      <c r="I33" s="372"/>
      <c r="J33" s="372"/>
      <c r="K33" s="372"/>
      <c r="L33" s="59"/>
    </row>
    <row r="34" spans="2:3" s="36" customFormat="1" ht="12.75" customHeight="1">
      <c r="B34" s="60"/>
      <c r="C34" s="60"/>
    </row>
    <row r="35" spans="2:8" s="36" customFormat="1" ht="14.25">
      <c r="B35" s="33" t="s">
        <v>350</v>
      </c>
      <c r="C35" s="33"/>
      <c r="D35" s="33"/>
      <c r="E35" s="33"/>
      <c r="F35" s="33"/>
      <c r="G35" s="33"/>
      <c r="H35" s="33"/>
    </row>
    <row r="36" spans="10:12" s="39" customFormat="1" ht="12">
      <c r="J36" s="375" t="s">
        <v>327</v>
      </c>
      <c r="K36" s="375"/>
      <c r="L36" s="375"/>
    </row>
    <row r="37" spans="2:12" s="39" customFormat="1" ht="12">
      <c r="B37" s="405" t="s">
        <v>292</v>
      </c>
      <c r="C37" s="406"/>
      <c r="D37" s="407"/>
      <c r="E37" s="376" t="s">
        <v>275</v>
      </c>
      <c r="F37" s="377"/>
      <c r="G37" s="377"/>
      <c r="H37" s="377"/>
      <c r="I37" s="377"/>
      <c r="J37" s="377"/>
      <c r="K37" s="377"/>
      <c r="L37" s="378"/>
    </row>
    <row r="38" spans="2:12" s="39" customFormat="1" ht="24">
      <c r="B38" s="408"/>
      <c r="C38" s="409"/>
      <c r="D38" s="410"/>
      <c r="E38" s="61" t="s">
        <v>182</v>
      </c>
      <c r="F38" s="29" t="s">
        <v>183</v>
      </c>
      <c r="G38" s="46" t="s">
        <v>276</v>
      </c>
      <c r="H38" s="46" t="s">
        <v>277</v>
      </c>
      <c r="I38" s="46" t="s">
        <v>185</v>
      </c>
      <c r="J38" s="55" t="s">
        <v>186</v>
      </c>
      <c r="K38" s="318" t="s">
        <v>31</v>
      </c>
      <c r="L38" s="319" t="s">
        <v>193</v>
      </c>
    </row>
    <row r="39" spans="2:12" s="39" customFormat="1" ht="15" customHeight="1">
      <c r="B39" s="382" t="s">
        <v>293</v>
      </c>
      <c r="C39" s="383"/>
      <c r="D39" s="384"/>
      <c r="E39" s="62"/>
      <c r="F39" s="62"/>
      <c r="G39" s="62"/>
      <c r="H39" s="62"/>
      <c r="I39" s="62"/>
      <c r="J39" s="62"/>
      <c r="K39" s="320"/>
      <c r="L39" s="321">
        <f aca="true" t="shared" si="1" ref="L39:L50">SUM(E39:K39)</f>
        <v>0</v>
      </c>
    </row>
    <row r="40" spans="2:12" s="39" customFormat="1" ht="15" customHeight="1">
      <c r="B40" s="382" t="s">
        <v>5</v>
      </c>
      <c r="C40" s="383"/>
      <c r="D40" s="384"/>
      <c r="E40" s="62"/>
      <c r="F40" s="62"/>
      <c r="G40" s="62"/>
      <c r="H40" s="62"/>
      <c r="I40" s="62"/>
      <c r="J40" s="62"/>
      <c r="K40" s="320"/>
      <c r="L40" s="321">
        <f t="shared" si="1"/>
        <v>0</v>
      </c>
    </row>
    <row r="41" spans="2:12" s="39" customFormat="1" ht="15" customHeight="1">
      <c r="B41" s="382" t="s">
        <v>6</v>
      </c>
      <c r="C41" s="383"/>
      <c r="D41" s="384"/>
      <c r="E41" s="62"/>
      <c r="F41" s="62"/>
      <c r="G41" s="62"/>
      <c r="H41" s="62"/>
      <c r="I41" s="62"/>
      <c r="J41" s="62"/>
      <c r="K41" s="320"/>
      <c r="L41" s="321">
        <f t="shared" si="1"/>
        <v>0</v>
      </c>
    </row>
    <row r="42" spans="2:12" s="39" customFormat="1" ht="15" customHeight="1">
      <c r="B42" s="382" t="s">
        <v>194</v>
      </c>
      <c r="C42" s="383"/>
      <c r="D42" s="384"/>
      <c r="E42" s="62"/>
      <c r="F42" s="62"/>
      <c r="G42" s="62"/>
      <c r="H42" s="62"/>
      <c r="I42" s="62"/>
      <c r="J42" s="62"/>
      <c r="K42" s="320"/>
      <c r="L42" s="321">
        <f t="shared" si="1"/>
        <v>0</v>
      </c>
    </row>
    <row r="43" spans="2:12" s="39" customFormat="1" ht="15" customHeight="1">
      <c r="B43" s="382" t="s">
        <v>7</v>
      </c>
      <c r="C43" s="383"/>
      <c r="D43" s="384"/>
      <c r="E43" s="62"/>
      <c r="F43" s="62"/>
      <c r="G43" s="62"/>
      <c r="H43" s="62"/>
      <c r="I43" s="62"/>
      <c r="J43" s="62">
        <v>1</v>
      </c>
      <c r="K43" s="320"/>
      <c r="L43" s="321">
        <f t="shared" si="1"/>
        <v>1</v>
      </c>
    </row>
    <row r="44" spans="2:12" s="39" customFormat="1" ht="15" customHeight="1">
      <c r="B44" s="382" t="s">
        <v>8</v>
      </c>
      <c r="C44" s="383"/>
      <c r="D44" s="384"/>
      <c r="E44" s="62"/>
      <c r="F44" s="62"/>
      <c r="G44" s="62"/>
      <c r="H44" s="62"/>
      <c r="I44" s="62"/>
      <c r="J44" s="62"/>
      <c r="K44" s="320"/>
      <c r="L44" s="321">
        <f t="shared" si="1"/>
        <v>0</v>
      </c>
    </row>
    <row r="45" spans="2:12" s="39" customFormat="1" ht="15" customHeight="1">
      <c r="B45" s="382" t="s">
        <v>15</v>
      </c>
      <c r="C45" s="383"/>
      <c r="D45" s="384"/>
      <c r="E45" s="62"/>
      <c r="F45" s="62"/>
      <c r="G45" s="62"/>
      <c r="H45" s="62"/>
      <c r="I45" s="62"/>
      <c r="J45" s="62"/>
      <c r="K45" s="320"/>
      <c r="L45" s="321">
        <f t="shared" si="1"/>
        <v>0</v>
      </c>
    </row>
    <row r="46" spans="2:12" s="39" customFormat="1" ht="15" customHeight="1">
      <c r="B46" s="382" t="s">
        <v>9</v>
      </c>
      <c r="C46" s="383"/>
      <c r="D46" s="384"/>
      <c r="E46" s="62"/>
      <c r="F46" s="62"/>
      <c r="G46" s="62"/>
      <c r="H46" s="62"/>
      <c r="I46" s="62"/>
      <c r="J46" s="62"/>
      <c r="K46" s="320"/>
      <c r="L46" s="321">
        <f t="shared" si="1"/>
        <v>0</v>
      </c>
    </row>
    <row r="47" spans="2:12" s="39" customFormat="1" ht="15" customHeight="1">
      <c r="B47" s="382" t="s">
        <v>10</v>
      </c>
      <c r="C47" s="383"/>
      <c r="D47" s="384"/>
      <c r="E47" s="62"/>
      <c r="F47" s="62"/>
      <c r="G47" s="62"/>
      <c r="H47" s="62"/>
      <c r="I47" s="62"/>
      <c r="J47" s="62"/>
      <c r="K47" s="323"/>
      <c r="L47" s="322">
        <f t="shared" si="1"/>
        <v>0</v>
      </c>
    </row>
    <row r="48" spans="2:12" s="39" customFormat="1" ht="15" customHeight="1">
      <c r="B48" s="382" t="s">
        <v>11</v>
      </c>
      <c r="C48" s="383"/>
      <c r="D48" s="384"/>
      <c r="E48" s="62"/>
      <c r="F48" s="62"/>
      <c r="G48" s="62"/>
      <c r="H48" s="62"/>
      <c r="I48" s="62"/>
      <c r="J48" s="62"/>
      <c r="K48" s="323"/>
      <c r="L48" s="322">
        <f t="shared" si="1"/>
        <v>0</v>
      </c>
    </row>
    <row r="49" spans="2:12" s="39" customFormat="1" ht="15" customHeight="1">
      <c r="B49" s="382" t="s">
        <v>12</v>
      </c>
      <c r="C49" s="383"/>
      <c r="D49" s="384"/>
      <c r="E49" s="62"/>
      <c r="F49" s="62"/>
      <c r="G49" s="62"/>
      <c r="H49" s="62"/>
      <c r="I49" s="62"/>
      <c r="J49" s="62"/>
      <c r="K49" s="320"/>
      <c r="L49" s="321">
        <f t="shared" si="1"/>
        <v>0</v>
      </c>
    </row>
    <row r="50" spans="2:12" s="39" customFormat="1" ht="15" customHeight="1">
      <c r="B50" s="382" t="s">
        <v>13</v>
      </c>
      <c r="C50" s="383"/>
      <c r="D50" s="384"/>
      <c r="E50" s="62"/>
      <c r="F50" s="62"/>
      <c r="G50" s="62"/>
      <c r="H50" s="62"/>
      <c r="I50" s="62"/>
      <c r="J50" s="62"/>
      <c r="K50" s="320"/>
      <c r="L50" s="321">
        <f t="shared" si="1"/>
        <v>0</v>
      </c>
    </row>
    <row r="51" spans="2:12" s="39" customFormat="1" ht="15" customHeight="1">
      <c r="B51" s="382" t="s">
        <v>14</v>
      </c>
      <c r="C51" s="383"/>
      <c r="D51" s="384"/>
      <c r="E51" s="62"/>
      <c r="F51" s="62"/>
      <c r="G51" s="62"/>
      <c r="H51" s="62"/>
      <c r="I51" s="62"/>
      <c r="J51" s="62"/>
      <c r="K51" s="323"/>
      <c r="L51" s="322">
        <f>SUM(E51:K51)</f>
        <v>0</v>
      </c>
    </row>
    <row r="52" spans="2:12" s="39" customFormat="1" ht="15" customHeight="1">
      <c r="B52" s="396" t="s">
        <v>195</v>
      </c>
      <c r="C52" s="397"/>
      <c r="D52" s="398"/>
      <c r="E52" s="63">
        <f aca="true" t="shared" si="2" ref="E52:J52">SUM(E39:E51)</f>
        <v>0</v>
      </c>
      <c r="F52" s="63">
        <f t="shared" si="2"/>
        <v>0</v>
      </c>
      <c r="G52" s="63">
        <f t="shared" si="2"/>
        <v>0</v>
      </c>
      <c r="H52" s="63">
        <f t="shared" si="2"/>
        <v>0</v>
      </c>
      <c r="I52" s="63">
        <f t="shared" si="2"/>
        <v>0</v>
      </c>
      <c r="J52" s="63">
        <f t="shared" si="2"/>
        <v>1</v>
      </c>
      <c r="K52" s="325">
        <f>SUM(K39:K51)</f>
        <v>0</v>
      </c>
      <c r="L52" s="324">
        <f>SUM(E52:K52)</f>
        <v>1</v>
      </c>
    </row>
    <row r="53" spans="2:12" s="39" customFormat="1" ht="15" customHeight="1">
      <c r="B53" s="382" t="s">
        <v>196</v>
      </c>
      <c r="C53" s="383"/>
      <c r="D53" s="384"/>
      <c r="E53" s="62"/>
      <c r="F53" s="62"/>
      <c r="G53" s="62"/>
      <c r="H53" s="62"/>
      <c r="I53" s="62"/>
      <c r="J53" s="62">
        <v>4</v>
      </c>
      <c r="K53" s="320"/>
      <c r="L53" s="321">
        <f>SUM(E53:K53)</f>
        <v>4</v>
      </c>
    </row>
    <row r="54" spans="2:12" s="39" customFormat="1" ht="15" customHeight="1">
      <c r="B54" s="399" t="s">
        <v>197</v>
      </c>
      <c r="C54" s="400"/>
      <c r="D54" s="401"/>
      <c r="E54" s="64">
        <f aca="true" t="shared" si="3" ref="E54:J54">SUM(E52:E53)</f>
        <v>0</v>
      </c>
      <c r="F54" s="64">
        <f t="shared" si="3"/>
        <v>0</v>
      </c>
      <c r="G54" s="64">
        <f t="shared" si="3"/>
        <v>0</v>
      </c>
      <c r="H54" s="64">
        <f t="shared" si="3"/>
        <v>0</v>
      </c>
      <c r="I54" s="64">
        <f t="shared" si="3"/>
        <v>0</v>
      </c>
      <c r="J54" s="64">
        <f t="shared" si="3"/>
        <v>5</v>
      </c>
      <c r="K54" s="326">
        <f>SUM(K52:K53)</f>
        <v>0</v>
      </c>
      <c r="L54" s="327">
        <f>SUM(E54:K54)</f>
        <v>5</v>
      </c>
    </row>
    <row r="55" spans="2:12" s="39" customFormat="1" ht="15" customHeight="1">
      <c r="B55" s="402" t="s">
        <v>198</v>
      </c>
      <c r="C55" s="403"/>
      <c r="D55" s="404"/>
      <c r="E55" s="65"/>
      <c r="F55" s="65"/>
      <c r="G55" s="65"/>
      <c r="H55" s="65"/>
      <c r="I55" s="65"/>
      <c r="J55" s="65">
        <v>1</v>
      </c>
      <c r="K55" s="328"/>
      <c r="L55" s="321">
        <f>SUM(E55:K55)</f>
        <v>1</v>
      </c>
    </row>
    <row r="56" spans="2:12" s="39" customFormat="1" ht="15" customHeight="1">
      <c r="B56" s="379" t="s">
        <v>199</v>
      </c>
      <c r="C56" s="380"/>
      <c r="D56" s="381"/>
      <c r="E56" s="66">
        <f aca="true" t="shared" si="4" ref="E56:J56">SUM(E54,E55)</f>
        <v>0</v>
      </c>
      <c r="F56" s="66">
        <f t="shared" si="4"/>
        <v>0</v>
      </c>
      <c r="G56" s="66">
        <f t="shared" si="4"/>
        <v>0</v>
      </c>
      <c r="H56" s="66">
        <f t="shared" si="4"/>
        <v>0</v>
      </c>
      <c r="I56" s="66">
        <f t="shared" si="4"/>
        <v>0</v>
      </c>
      <c r="J56" s="66">
        <f t="shared" si="4"/>
        <v>6</v>
      </c>
      <c r="K56" s="329">
        <f>SUM(K54,K55)</f>
        <v>0</v>
      </c>
      <c r="L56" s="330">
        <f>SUM(L54,L55)</f>
        <v>6</v>
      </c>
    </row>
    <row r="57" spans="2:12" s="49" customFormat="1" ht="10.5">
      <c r="B57" s="371" t="s">
        <v>191</v>
      </c>
      <c r="C57" s="371"/>
      <c r="D57" s="371"/>
      <c r="E57" s="371"/>
      <c r="F57" s="371"/>
      <c r="G57" s="371"/>
      <c r="H57" s="371"/>
      <c r="I57" s="371"/>
      <c r="J57" s="371"/>
      <c r="K57" s="371"/>
      <c r="L57" s="371"/>
    </row>
    <row r="58" spans="2:12" s="49" customFormat="1" ht="10.5" customHeight="1">
      <c r="B58" s="372"/>
      <c r="C58" s="372"/>
      <c r="D58" s="372"/>
      <c r="E58" s="372"/>
      <c r="F58" s="372"/>
      <c r="G58" s="372"/>
      <c r="H58" s="372"/>
      <c r="I58" s="372"/>
      <c r="J58" s="372"/>
      <c r="K58" s="372"/>
      <c r="L58" s="372"/>
    </row>
    <row r="72" ht="13.5">
      <c r="A72" s="67" t="s">
        <v>278</v>
      </c>
    </row>
    <row r="73" ht="13.5">
      <c r="A73" s="67" t="s">
        <v>278</v>
      </c>
    </row>
    <row r="74" ht="13.5">
      <c r="A74" s="67" t="s">
        <v>279</v>
      </c>
    </row>
    <row r="75" ht="13.5">
      <c r="A75" s="67" t="s">
        <v>280</v>
      </c>
    </row>
    <row r="76" ht="13.5">
      <c r="A76" s="67" t="s">
        <v>281</v>
      </c>
    </row>
    <row r="77" ht="13.5">
      <c r="A77" s="67" t="s">
        <v>280</v>
      </c>
    </row>
    <row r="78" ht="13.5">
      <c r="A78" s="67" t="s">
        <v>281</v>
      </c>
    </row>
    <row r="79" ht="13.5">
      <c r="A79" s="67" t="s">
        <v>281</v>
      </c>
    </row>
    <row r="80" ht="13.5">
      <c r="A80" s="67" t="s">
        <v>282</v>
      </c>
    </row>
    <row r="81" ht="13.5">
      <c r="A81" s="67" t="s">
        <v>283</v>
      </c>
    </row>
    <row r="82" ht="13.5">
      <c r="A82" s="67" t="s">
        <v>284</v>
      </c>
    </row>
  </sheetData>
  <sheetProtection/>
  <mergeCells count="34">
    <mergeCell ref="B37:D38"/>
    <mergeCell ref="B39:D39"/>
    <mergeCell ref="B40:D40"/>
    <mergeCell ref="B41:D41"/>
    <mergeCell ref="B42:D42"/>
    <mergeCell ref="B43:D43"/>
    <mergeCell ref="B52:D52"/>
    <mergeCell ref="B53:D53"/>
    <mergeCell ref="B54:D54"/>
    <mergeCell ref="B55:D55"/>
    <mergeCell ref="B44:D44"/>
    <mergeCell ref="B45:D45"/>
    <mergeCell ref="B46:D46"/>
    <mergeCell ref="B47:D47"/>
    <mergeCell ref="B48:D48"/>
    <mergeCell ref="B49:D49"/>
    <mergeCell ref="A3:E3"/>
    <mergeCell ref="B4:L5"/>
    <mergeCell ref="D9:K9"/>
    <mergeCell ref="B14:L14"/>
    <mergeCell ref="E18:L18"/>
    <mergeCell ref="B26:B28"/>
    <mergeCell ref="C27:D27"/>
    <mergeCell ref="C28:D28"/>
    <mergeCell ref="B57:L58"/>
    <mergeCell ref="B29:K29"/>
    <mergeCell ref="B30:K30"/>
    <mergeCell ref="B31:L32"/>
    <mergeCell ref="J36:L36"/>
    <mergeCell ref="E37:L37"/>
    <mergeCell ref="B33:K33"/>
    <mergeCell ref="B56:D56"/>
    <mergeCell ref="B50:D50"/>
    <mergeCell ref="B51:D51"/>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T42"/>
  <sheetViews>
    <sheetView view="pageBreakPreview" zoomScaleNormal="50" zoomScaleSheetLayoutView="100" workbookViewId="0" topLeftCell="A13">
      <selection activeCell="V18" sqref="V18"/>
    </sheetView>
  </sheetViews>
  <sheetFormatPr defaultColWidth="7.25390625" defaultRowHeight="13.5"/>
  <cols>
    <col min="1" max="1" width="3.50390625" style="99" customWidth="1"/>
    <col min="2" max="2" width="8.625" style="99" customWidth="1"/>
    <col min="3" max="3" width="4.50390625" style="99" customWidth="1"/>
    <col min="4" max="5" width="4.50390625" style="100" customWidth="1"/>
    <col min="6" max="20" width="4.50390625" style="99" customWidth="1"/>
    <col min="21" max="16384" width="7.25390625" style="89" customWidth="1"/>
  </cols>
  <sheetData>
    <row r="1" spans="1:10" s="36" customFormat="1" ht="17.25">
      <c r="A1" s="430" t="s">
        <v>111</v>
      </c>
      <c r="B1" s="430"/>
      <c r="C1" s="430"/>
      <c r="D1" s="430"/>
      <c r="E1" s="430"/>
      <c r="F1" s="430"/>
      <c r="G1" s="35"/>
      <c r="H1" s="35"/>
      <c r="I1" s="35"/>
      <c r="J1" s="35"/>
    </row>
    <row r="2" spans="1:10" s="36" customFormat="1" ht="18" customHeight="1">
      <c r="A2" s="19" t="s">
        <v>250</v>
      </c>
      <c r="B2" s="19"/>
      <c r="C2" s="19"/>
      <c r="D2" s="19"/>
      <c r="E2" s="19"/>
      <c r="F2" s="19"/>
      <c r="G2" s="19"/>
      <c r="H2" s="19"/>
      <c r="I2" s="19"/>
      <c r="J2" s="19"/>
    </row>
    <row r="3" spans="1:20" s="36" customFormat="1" ht="13.5">
      <c r="A3" s="431" t="s">
        <v>249</v>
      </c>
      <c r="B3" s="431"/>
      <c r="C3" s="431"/>
      <c r="D3" s="431"/>
      <c r="E3" s="431"/>
      <c r="F3" s="431"/>
      <c r="G3" s="431"/>
      <c r="H3" s="431"/>
      <c r="I3" s="431"/>
      <c r="J3" s="431"/>
      <c r="K3" s="431"/>
      <c r="L3" s="431"/>
      <c r="M3" s="431"/>
      <c r="N3" s="431"/>
      <c r="O3" s="431"/>
      <c r="P3" s="431"/>
      <c r="Q3" s="431"/>
      <c r="R3" s="431"/>
      <c r="S3" s="431"/>
      <c r="T3" s="431"/>
    </row>
    <row r="4" spans="1:20" s="36" customFormat="1" ht="13.5">
      <c r="A4" s="431"/>
      <c r="B4" s="431"/>
      <c r="C4" s="431"/>
      <c r="D4" s="431"/>
      <c r="E4" s="431"/>
      <c r="F4" s="431"/>
      <c r="G4" s="431"/>
      <c r="H4" s="431"/>
      <c r="I4" s="431"/>
      <c r="J4" s="431"/>
      <c r="K4" s="431"/>
      <c r="L4" s="431"/>
      <c r="M4" s="431"/>
      <c r="N4" s="431"/>
      <c r="O4" s="431"/>
      <c r="P4" s="431"/>
      <c r="Q4" s="431"/>
      <c r="R4" s="431"/>
      <c r="S4" s="431"/>
      <c r="T4" s="431"/>
    </row>
    <row r="5" spans="1:20" s="36" customFormat="1" ht="13.5">
      <c r="A5" s="431"/>
      <c r="B5" s="431"/>
      <c r="C5" s="431"/>
      <c r="D5" s="431"/>
      <c r="E5" s="431"/>
      <c r="F5" s="431"/>
      <c r="G5" s="431"/>
      <c r="H5" s="431"/>
      <c r="I5" s="431"/>
      <c r="J5" s="431"/>
      <c r="K5" s="431"/>
      <c r="L5" s="431"/>
      <c r="M5" s="431"/>
      <c r="N5" s="431"/>
      <c r="O5" s="431"/>
      <c r="P5" s="431"/>
      <c r="Q5" s="431"/>
      <c r="R5" s="431"/>
      <c r="S5" s="431"/>
      <c r="T5" s="431"/>
    </row>
    <row r="6" spans="1:20" s="70" customFormat="1" ht="14.25">
      <c r="A6" s="432"/>
      <c r="B6" s="432"/>
      <c r="C6" s="432"/>
      <c r="D6" s="432"/>
      <c r="E6" s="432"/>
      <c r="F6" s="19"/>
      <c r="G6" s="19"/>
      <c r="H6" s="19"/>
      <c r="I6" s="19"/>
      <c r="J6" s="19"/>
      <c r="K6" s="68"/>
      <c r="L6" s="68"/>
      <c r="M6" s="68"/>
      <c r="N6" s="68"/>
      <c r="O6" s="68"/>
      <c r="P6" s="68"/>
      <c r="Q6" s="68"/>
      <c r="R6" s="68"/>
      <c r="S6" s="68"/>
      <c r="T6" s="69"/>
    </row>
    <row r="7" spans="1:20" s="70" customFormat="1" ht="13.5">
      <c r="A7" s="433" t="s">
        <v>248</v>
      </c>
      <c r="B7" s="433"/>
      <c r="C7" s="433"/>
      <c r="D7" s="433"/>
      <c r="E7" s="433"/>
      <c r="F7" s="433"/>
      <c r="G7" s="433"/>
      <c r="H7" s="433"/>
      <c r="I7" s="433"/>
      <c r="J7" s="433"/>
      <c r="K7" s="433"/>
      <c r="L7" s="433"/>
      <c r="M7" s="433"/>
      <c r="N7" s="68"/>
      <c r="O7" s="434" t="s">
        <v>328</v>
      </c>
      <c r="P7" s="434"/>
      <c r="Q7" s="434"/>
      <c r="R7" s="434"/>
      <c r="S7" s="434"/>
      <c r="T7" s="434"/>
    </row>
    <row r="8" spans="2:20" s="71" customFormat="1" ht="36" customHeight="1">
      <c r="B8" s="425" t="s">
        <v>16</v>
      </c>
      <c r="C8" s="414" t="s">
        <v>139</v>
      </c>
      <c r="D8" s="414"/>
      <c r="E8" s="414" t="s">
        <v>140</v>
      </c>
      <c r="F8" s="414"/>
      <c r="G8" s="435" t="s">
        <v>299</v>
      </c>
      <c r="H8" s="436"/>
      <c r="I8" s="376" t="s">
        <v>170</v>
      </c>
      <c r="J8" s="378"/>
      <c r="K8" s="413" t="s">
        <v>300</v>
      </c>
      <c r="L8" s="414"/>
      <c r="M8" s="414" t="s">
        <v>141</v>
      </c>
      <c r="N8" s="414"/>
      <c r="O8" s="414" t="s">
        <v>31</v>
      </c>
      <c r="P8" s="414"/>
      <c r="Q8" s="415" t="s">
        <v>251</v>
      </c>
      <c r="R8" s="416"/>
      <c r="S8" s="411" t="s">
        <v>171</v>
      </c>
      <c r="T8" s="437" t="s">
        <v>172</v>
      </c>
    </row>
    <row r="9" spans="2:20" s="71" customFormat="1" ht="15" customHeight="1">
      <c r="B9" s="426"/>
      <c r="C9" s="55" t="s">
        <v>73</v>
      </c>
      <c r="D9" s="55" t="s">
        <v>74</v>
      </c>
      <c r="E9" s="55" t="s">
        <v>73</v>
      </c>
      <c r="F9" s="55" t="s">
        <v>74</v>
      </c>
      <c r="G9" s="55" t="s">
        <v>73</v>
      </c>
      <c r="H9" s="55" t="s">
        <v>74</v>
      </c>
      <c r="I9" s="55" t="s">
        <v>73</v>
      </c>
      <c r="J9" s="55" t="s">
        <v>74</v>
      </c>
      <c r="K9" s="55" t="s">
        <v>73</v>
      </c>
      <c r="L9" s="55" t="s">
        <v>74</v>
      </c>
      <c r="M9" s="55" t="s">
        <v>73</v>
      </c>
      <c r="N9" s="55" t="s">
        <v>74</v>
      </c>
      <c r="O9" s="55" t="s">
        <v>73</v>
      </c>
      <c r="P9" s="55" t="s">
        <v>74</v>
      </c>
      <c r="Q9" s="55" t="s">
        <v>73</v>
      </c>
      <c r="R9" s="300" t="s">
        <v>74</v>
      </c>
      <c r="S9" s="412"/>
      <c r="T9" s="438"/>
    </row>
    <row r="10" spans="2:20" s="71" customFormat="1" ht="21.75" customHeight="1">
      <c r="B10" s="72" t="s">
        <v>4</v>
      </c>
      <c r="C10" s="73">
        <v>0</v>
      </c>
      <c r="D10" s="73">
        <v>0</v>
      </c>
      <c r="E10" s="73">
        <v>0</v>
      </c>
      <c r="F10" s="73">
        <v>0</v>
      </c>
      <c r="G10" s="73">
        <v>1</v>
      </c>
      <c r="H10" s="73">
        <v>1</v>
      </c>
      <c r="I10" s="73">
        <v>0</v>
      </c>
      <c r="J10" s="73">
        <v>0</v>
      </c>
      <c r="K10" s="73">
        <v>0</v>
      </c>
      <c r="L10" s="73">
        <v>0</v>
      </c>
      <c r="M10" s="73">
        <v>0</v>
      </c>
      <c r="N10" s="73">
        <v>0</v>
      </c>
      <c r="O10" s="73">
        <v>0</v>
      </c>
      <c r="P10" s="73">
        <v>0</v>
      </c>
      <c r="Q10" s="73">
        <v>1</v>
      </c>
      <c r="R10" s="331">
        <v>1</v>
      </c>
      <c r="S10" s="337">
        <f>SUM(C10,E10,G10,I10,K10,M10,O10,Q10)</f>
        <v>2</v>
      </c>
      <c r="T10" s="332">
        <f>SUM(D10,F10,H10,J10,L10,N10,P10,R10)</f>
        <v>2</v>
      </c>
    </row>
    <row r="11" spans="2:20" s="75" customFormat="1" ht="21.75" customHeight="1">
      <c r="B11" s="72" t="s">
        <v>5</v>
      </c>
      <c r="C11" s="76">
        <v>0</v>
      </c>
      <c r="D11" s="76">
        <v>0</v>
      </c>
      <c r="E11" s="76">
        <v>1</v>
      </c>
      <c r="F11" s="76">
        <v>1</v>
      </c>
      <c r="G11" s="76">
        <v>1</v>
      </c>
      <c r="H11" s="76">
        <v>1</v>
      </c>
      <c r="I11" s="76">
        <v>0</v>
      </c>
      <c r="J11" s="76">
        <v>0</v>
      </c>
      <c r="K11" s="76">
        <v>0</v>
      </c>
      <c r="L11" s="76">
        <v>0</v>
      </c>
      <c r="M11" s="76">
        <v>0</v>
      </c>
      <c r="N11" s="76">
        <v>0</v>
      </c>
      <c r="O11" s="76">
        <v>0</v>
      </c>
      <c r="P11" s="76">
        <v>0</v>
      </c>
      <c r="Q11" s="76">
        <v>2</v>
      </c>
      <c r="R11" s="333">
        <v>2</v>
      </c>
      <c r="S11" s="337">
        <f aca="true" t="shared" si="0" ref="S11:T23">SUM(C11,E11,G11,I11,K11,M11,O11,Q11)</f>
        <v>4</v>
      </c>
      <c r="T11" s="332">
        <f t="shared" si="0"/>
        <v>4</v>
      </c>
    </row>
    <row r="12" spans="2:20" s="75" customFormat="1" ht="21.75" customHeight="1">
      <c r="B12" s="72" t="s">
        <v>6</v>
      </c>
      <c r="C12" s="76">
        <v>0</v>
      </c>
      <c r="D12" s="76">
        <v>0</v>
      </c>
      <c r="E12" s="76">
        <v>4</v>
      </c>
      <c r="F12" s="76">
        <v>4</v>
      </c>
      <c r="G12" s="76">
        <v>2</v>
      </c>
      <c r="H12" s="76">
        <v>2</v>
      </c>
      <c r="I12" s="76">
        <v>0</v>
      </c>
      <c r="J12" s="76">
        <v>0</v>
      </c>
      <c r="K12" s="76">
        <v>2</v>
      </c>
      <c r="L12" s="76">
        <v>2</v>
      </c>
      <c r="M12" s="76">
        <v>0</v>
      </c>
      <c r="N12" s="76">
        <v>0</v>
      </c>
      <c r="O12" s="76">
        <v>0</v>
      </c>
      <c r="P12" s="76">
        <v>0</v>
      </c>
      <c r="Q12" s="76">
        <v>4</v>
      </c>
      <c r="R12" s="333">
        <v>5</v>
      </c>
      <c r="S12" s="337">
        <f t="shared" si="0"/>
        <v>12</v>
      </c>
      <c r="T12" s="332">
        <f t="shared" si="0"/>
        <v>13</v>
      </c>
    </row>
    <row r="13" spans="2:20" s="75" customFormat="1" ht="21.75" customHeight="1">
      <c r="B13" s="72" t="s">
        <v>142</v>
      </c>
      <c r="C13" s="76">
        <v>1</v>
      </c>
      <c r="D13" s="76">
        <v>1</v>
      </c>
      <c r="E13" s="76">
        <v>0</v>
      </c>
      <c r="F13" s="76">
        <v>0</v>
      </c>
      <c r="G13" s="76">
        <v>0</v>
      </c>
      <c r="H13" s="76">
        <v>0</v>
      </c>
      <c r="I13" s="76">
        <v>1</v>
      </c>
      <c r="J13" s="76">
        <v>1</v>
      </c>
      <c r="K13" s="76">
        <v>0</v>
      </c>
      <c r="L13" s="76">
        <v>0</v>
      </c>
      <c r="M13" s="76">
        <v>0</v>
      </c>
      <c r="N13" s="76">
        <v>0</v>
      </c>
      <c r="O13" s="76">
        <v>3</v>
      </c>
      <c r="P13" s="76">
        <v>7</v>
      </c>
      <c r="Q13" s="76">
        <v>19</v>
      </c>
      <c r="R13" s="333">
        <v>37</v>
      </c>
      <c r="S13" s="338">
        <f t="shared" si="0"/>
        <v>24</v>
      </c>
      <c r="T13" s="334">
        <f t="shared" si="0"/>
        <v>46</v>
      </c>
    </row>
    <row r="14" spans="2:20" s="75" customFormat="1" ht="21.75" customHeight="1">
      <c r="B14" s="72" t="s">
        <v>7</v>
      </c>
      <c r="C14" s="76">
        <v>0</v>
      </c>
      <c r="D14" s="76">
        <v>0</v>
      </c>
      <c r="E14" s="76">
        <v>0</v>
      </c>
      <c r="F14" s="76">
        <v>0</v>
      </c>
      <c r="G14" s="76">
        <v>0</v>
      </c>
      <c r="H14" s="76">
        <v>0</v>
      </c>
      <c r="I14" s="76">
        <v>0</v>
      </c>
      <c r="J14" s="76">
        <v>0</v>
      </c>
      <c r="K14" s="76">
        <v>0</v>
      </c>
      <c r="L14" s="76">
        <v>0</v>
      </c>
      <c r="M14" s="76">
        <v>0</v>
      </c>
      <c r="N14" s="76">
        <v>0</v>
      </c>
      <c r="O14" s="76">
        <v>0</v>
      </c>
      <c r="P14" s="76">
        <v>0</v>
      </c>
      <c r="Q14" s="76">
        <v>10</v>
      </c>
      <c r="R14" s="333">
        <v>12</v>
      </c>
      <c r="S14" s="337">
        <f t="shared" si="0"/>
        <v>10</v>
      </c>
      <c r="T14" s="332">
        <f t="shared" si="0"/>
        <v>12</v>
      </c>
    </row>
    <row r="15" spans="2:20" s="75" customFormat="1" ht="21.75" customHeight="1">
      <c r="B15" s="72" t="s">
        <v>8</v>
      </c>
      <c r="C15" s="76">
        <v>0</v>
      </c>
      <c r="D15" s="76">
        <v>0</v>
      </c>
      <c r="E15" s="76">
        <v>2</v>
      </c>
      <c r="F15" s="76">
        <v>2</v>
      </c>
      <c r="G15" s="76">
        <v>1</v>
      </c>
      <c r="H15" s="76">
        <v>1</v>
      </c>
      <c r="I15" s="76">
        <v>0</v>
      </c>
      <c r="J15" s="76">
        <v>0</v>
      </c>
      <c r="K15" s="76">
        <v>1</v>
      </c>
      <c r="L15" s="76">
        <v>1</v>
      </c>
      <c r="M15" s="76">
        <v>0</v>
      </c>
      <c r="N15" s="76">
        <v>0</v>
      </c>
      <c r="O15" s="76">
        <v>0</v>
      </c>
      <c r="P15" s="76">
        <v>0</v>
      </c>
      <c r="Q15" s="76">
        <v>2</v>
      </c>
      <c r="R15" s="333">
        <v>2</v>
      </c>
      <c r="S15" s="337">
        <f t="shared" si="0"/>
        <v>6</v>
      </c>
      <c r="T15" s="332">
        <f t="shared" si="0"/>
        <v>6</v>
      </c>
    </row>
    <row r="16" spans="2:20" s="75" customFormat="1" ht="21.75" customHeight="1">
      <c r="B16" s="72" t="s">
        <v>143</v>
      </c>
      <c r="C16" s="76">
        <v>1</v>
      </c>
      <c r="D16" s="76">
        <v>1</v>
      </c>
      <c r="E16" s="76">
        <v>4</v>
      </c>
      <c r="F16" s="76">
        <v>4</v>
      </c>
      <c r="G16" s="76">
        <v>3</v>
      </c>
      <c r="H16" s="76">
        <v>3</v>
      </c>
      <c r="I16" s="76">
        <v>0</v>
      </c>
      <c r="J16" s="76">
        <v>0</v>
      </c>
      <c r="K16" s="76">
        <v>1</v>
      </c>
      <c r="L16" s="76">
        <v>1</v>
      </c>
      <c r="M16" s="76">
        <v>0</v>
      </c>
      <c r="N16" s="76">
        <v>0</v>
      </c>
      <c r="O16" s="76">
        <v>0</v>
      </c>
      <c r="P16" s="76">
        <v>0</v>
      </c>
      <c r="Q16" s="76">
        <v>16</v>
      </c>
      <c r="R16" s="335">
        <v>24</v>
      </c>
      <c r="S16" s="339">
        <f t="shared" si="0"/>
        <v>25</v>
      </c>
      <c r="T16" s="332">
        <f t="shared" si="0"/>
        <v>33</v>
      </c>
    </row>
    <row r="17" spans="2:20" s="75" customFormat="1" ht="21.75" customHeight="1">
      <c r="B17" s="72" t="s">
        <v>9</v>
      </c>
      <c r="C17" s="76">
        <v>0</v>
      </c>
      <c r="D17" s="76">
        <v>0</v>
      </c>
      <c r="E17" s="76">
        <v>0</v>
      </c>
      <c r="F17" s="76">
        <v>0</v>
      </c>
      <c r="G17" s="76">
        <v>0</v>
      </c>
      <c r="H17" s="76">
        <v>0</v>
      </c>
      <c r="I17" s="76">
        <v>0</v>
      </c>
      <c r="J17" s="76">
        <v>0</v>
      </c>
      <c r="K17" s="76">
        <v>0</v>
      </c>
      <c r="L17" s="76">
        <v>0</v>
      </c>
      <c r="M17" s="76">
        <v>0</v>
      </c>
      <c r="N17" s="76">
        <v>0</v>
      </c>
      <c r="O17" s="76">
        <v>0</v>
      </c>
      <c r="P17" s="76">
        <v>0</v>
      </c>
      <c r="Q17" s="76">
        <v>4</v>
      </c>
      <c r="R17" s="333">
        <v>4</v>
      </c>
      <c r="S17" s="338">
        <f t="shared" si="0"/>
        <v>4</v>
      </c>
      <c r="T17" s="332">
        <f t="shared" si="0"/>
        <v>4</v>
      </c>
    </row>
    <row r="18" spans="2:20" s="75" customFormat="1" ht="21.75" customHeight="1">
      <c r="B18" s="72" t="s">
        <v>10</v>
      </c>
      <c r="C18" s="76">
        <v>1</v>
      </c>
      <c r="D18" s="76">
        <v>4</v>
      </c>
      <c r="E18" s="76">
        <v>4</v>
      </c>
      <c r="F18" s="76">
        <v>4</v>
      </c>
      <c r="G18" s="76">
        <v>1</v>
      </c>
      <c r="H18" s="76">
        <v>1</v>
      </c>
      <c r="I18" s="76">
        <v>0</v>
      </c>
      <c r="J18" s="76">
        <v>0</v>
      </c>
      <c r="K18" s="76">
        <v>0</v>
      </c>
      <c r="L18" s="76">
        <v>0</v>
      </c>
      <c r="M18" s="76">
        <v>0</v>
      </c>
      <c r="N18" s="76">
        <v>0</v>
      </c>
      <c r="O18" s="76">
        <v>0</v>
      </c>
      <c r="P18" s="76">
        <v>0</v>
      </c>
      <c r="Q18" s="76">
        <v>8</v>
      </c>
      <c r="R18" s="333">
        <v>12</v>
      </c>
      <c r="S18" s="337">
        <f t="shared" si="0"/>
        <v>14</v>
      </c>
      <c r="T18" s="332">
        <f t="shared" si="0"/>
        <v>21</v>
      </c>
    </row>
    <row r="19" spans="2:20" s="75" customFormat="1" ht="21.75" customHeight="1">
      <c r="B19" s="72" t="s">
        <v>11</v>
      </c>
      <c r="C19" s="76">
        <v>0</v>
      </c>
      <c r="D19" s="76">
        <v>0</v>
      </c>
      <c r="E19" s="76">
        <v>1</v>
      </c>
      <c r="F19" s="76">
        <v>1</v>
      </c>
      <c r="G19" s="76">
        <v>0</v>
      </c>
      <c r="H19" s="76">
        <v>0</v>
      </c>
      <c r="I19" s="76">
        <v>0</v>
      </c>
      <c r="J19" s="76">
        <v>0</v>
      </c>
      <c r="K19" s="76">
        <v>1</v>
      </c>
      <c r="L19" s="76">
        <v>1</v>
      </c>
      <c r="M19" s="76">
        <v>0</v>
      </c>
      <c r="N19" s="76">
        <v>0</v>
      </c>
      <c r="O19" s="76">
        <v>0</v>
      </c>
      <c r="P19" s="76">
        <v>0</v>
      </c>
      <c r="Q19" s="76">
        <v>3</v>
      </c>
      <c r="R19" s="333">
        <v>5</v>
      </c>
      <c r="S19" s="338">
        <f t="shared" si="0"/>
        <v>5</v>
      </c>
      <c r="T19" s="334">
        <f t="shared" si="0"/>
        <v>7</v>
      </c>
    </row>
    <row r="20" spans="2:20" s="75" customFormat="1" ht="21.75" customHeight="1">
      <c r="B20" s="72" t="s">
        <v>12</v>
      </c>
      <c r="C20" s="76">
        <v>2</v>
      </c>
      <c r="D20" s="76">
        <v>2</v>
      </c>
      <c r="E20" s="76">
        <v>0</v>
      </c>
      <c r="F20" s="76">
        <v>0</v>
      </c>
      <c r="G20" s="76">
        <v>0</v>
      </c>
      <c r="H20" s="76">
        <v>0</v>
      </c>
      <c r="I20" s="76">
        <v>0</v>
      </c>
      <c r="J20" s="76">
        <v>0</v>
      </c>
      <c r="K20" s="76">
        <v>1</v>
      </c>
      <c r="L20" s="76">
        <v>2</v>
      </c>
      <c r="M20" s="76">
        <v>0</v>
      </c>
      <c r="N20" s="76">
        <v>0</v>
      </c>
      <c r="O20" s="76">
        <v>1</v>
      </c>
      <c r="P20" s="76">
        <v>2</v>
      </c>
      <c r="Q20" s="76">
        <v>5</v>
      </c>
      <c r="R20" s="335">
        <v>9</v>
      </c>
      <c r="S20" s="338">
        <f t="shared" si="0"/>
        <v>9</v>
      </c>
      <c r="T20" s="334">
        <f t="shared" si="0"/>
        <v>15</v>
      </c>
    </row>
    <row r="21" spans="2:20" s="75" customFormat="1" ht="21.75" customHeight="1">
      <c r="B21" s="72" t="s">
        <v>13</v>
      </c>
      <c r="C21" s="76">
        <v>0</v>
      </c>
      <c r="D21" s="76">
        <v>0</v>
      </c>
      <c r="E21" s="76">
        <v>1</v>
      </c>
      <c r="F21" s="76">
        <v>1</v>
      </c>
      <c r="G21" s="76">
        <v>1</v>
      </c>
      <c r="H21" s="76">
        <v>1</v>
      </c>
      <c r="I21" s="76">
        <v>0</v>
      </c>
      <c r="J21" s="76">
        <v>0</v>
      </c>
      <c r="K21" s="76">
        <v>0</v>
      </c>
      <c r="L21" s="76">
        <v>0</v>
      </c>
      <c r="M21" s="76">
        <v>0</v>
      </c>
      <c r="N21" s="76">
        <v>0</v>
      </c>
      <c r="O21" s="76">
        <v>0</v>
      </c>
      <c r="P21" s="76">
        <v>0</v>
      </c>
      <c r="Q21" s="76">
        <v>15</v>
      </c>
      <c r="R21" s="333">
        <v>23</v>
      </c>
      <c r="S21" s="338">
        <f t="shared" si="0"/>
        <v>17</v>
      </c>
      <c r="T21" s="334">
        <f t="shared" si="0"/>
        <v>25</v>
      </c>
    </row>
    <row r="22" spans="2:20" s="75" customFormat="1" ht="21.75" customHeight="1">
      <c r="B22" s="72" t="s">
        <v>14</v>
      </c>
      <c r="C22" s="76">
        <v>0</v>
      </c>
      <c r="D22" s="76">
        <v>0</v>
      </c>
      <c r="E22" s="76">
        <v>0</v>
      </c>
      <c r="F22" s="76">
        <v>0</v>
      </c>
      <c r="G22" s="76">
        <v>0</v>
      </c>
      <c r="H22" s="76">
        <v>0</v>
      </c>
      <c r="I22" s="76">
        <v>0</v>
      </c>
      <c r="J22" s="76">
        <v>0</v>
      </c>
      <c r="K22" s="76">
        <v>0</v>
      </c>
      <c r="L22" s="76">
        <v>0</v>
      </c>
      <c r="M22" s="76">
        <v>0</v>
      </c>
      <c r="N22" s="76">
        <v>0</v>
      </c>
      <c r="O22" s="76">
        <v>3</v>
      </c>
      <c r="P22" s="76">
        <v>4</v>
      </c>
      <c r="Q22" s="76">
        <v>7</v>
      </c>
      <c r="R22" s="333">
        <v>8</v>
      </c>
      <c r="S22" s="338">
        <f t="shared" si="0"/>
        <v>10</v>
      </c>
      <c r="T22" s="334">
        <f t="shared" si="0"/>
        <v>12</v>
      </c>
    </row>
    <row r="23" spans="2:20" s="71" customFormat="1" ht="21.75" customHeight="1">
      <c r="B23" s="55" t="s">
        <v>18</v>
      </c>
      <c r="C23" s="74">
        <f aca="true" t="shared" si="1" ref="C23:P23">SUM(C10,C11,C12,C13,C14,C15,C16,C17,C18,C19,C20,C21,C22)</f>
        <v>5</v>
      </c>
      <c r="D23" s="74">
        <f t="shared" si="1"/>
        <v>8</v>
      </c>
      <c r="E23" s="74">
        <f t="shared" si="1"/>
        <v>17</v>
      </c>
      <c r="F23" s="74">
        <f t="shared" si="1"/>
        <v>17</v>
      </c>
      <c r="G23" s="74">
        <f t="shared" si="1"/>
        <v>10</v>
      </c>
      <c r="H23" s="74">
        <f t="shared" si="1"/>
        <v>10</v>
      </c>
      <c r="I23" s="74">
        <f t="shared" si="1"/>
        <v>1</v>
      </c>
      <c r="J23" s="74">
        <f t="shared" si="1"/>
        <v>1</v>
      </c>
      <c r="K23" s="74">
        <f t="shared" si="1"/>
        <v>6</v>
      </c>
      <c r="L23" s="74">
        <f t="shared" si="1"/>
        <v>7</v>
      </c>
      <c r="M23" s="74">
        <f t="shared" si="1"/>
        <v>0</v>
      </c>
      <c r="N23" s="74">
        <f t="shared" si="1"/>
        <v>0</v>
      </c>
      <c r="O23" s="74">
        <f t="shared" si="1"/>
        <v>7</v>
      </c>
      <c r="P23" s="74">
        <f t="shared" si="1"/>
        <v>13</v>
      </c>
      <c r="Q23" s="74">
        <f>SUM(Q10:Q22)</f>
        <v>96</v>
      </c>
      <c r="R23" s="336">
        <f>SUM(R10:R22)</f>
        <v>144</v>
      </c>
      <c r="S23" s="338">
        <f t="shared" si="0"/>
        <v>142</v>
      </c>
      <c r="T23" s="334">
        <f t="shared" si="0"/>
        <v>200</v>
      </c>
    </row>
    <row r="24" spans="2:20" s="71" customFormat="1" ht="21.75" customHeight="1">
      <c r="B24" s="77"/>
      <c r="C24" s="78"/>
      <c r="D24" s="78"/>
      <c r="E24" s="78"/>
      <c r="F24" s="78"/>
      <c r="G24" s="78"/>
      <c r="H24" s="78"/>
      <c r="I24" s="78"/>
      <c r="J24" s="78"/>
      <c r="K24" s="78"/>
      <c r="L24" s="78"/>
      <c r="M24" s="78"/>
      <c r="N24" s="78"/>
      <c r="O24" s="78"/>
      <c r="P24" s="78"/>
      <c r="Q24" s="78"/>
      <c r="R24" s="78"/>
      <c r="S24" s="78"/>
      <c r="T24" s="78"/>
    </row>
    <row r="25" spans="2:20" s="71" customFormat="1" ht="12.75" customHeight="1">
      <c r="B25" s="79" t="s">
        <v>208</v>
      </c>
      <c r="C25" s="78"/>
      <c r="D25" s="78"/>
      <c r="E25" s="78"/>
      <c r="F25" s="78"/>
      <c r="G25" s="78"/>
      <c r="H25" s="78"/>
      <c r="I25" s="78"/>
      <c r="J25" s="78"/>
      <c r="K25" s="78"/>
      <c r="L25" s="78"/>
      <c r="M25" s="78" t="s">
        <v>252</v>
      </c>
      <c r="N25" s="78"/>
      <c r="O25" s="80" t="s">
        <v>329</v>
      </c>
      <c r="P25" s="78"/>
      <c r="Q25" s="78"/>
      <c r="R25" s="78"/>
      <c r="S25" s="78"/>
      <c r="T25" s="78"/>
    </row>
    <row r="26" spans="2:20" s="71" customFormat="1" ht="19.5" customHeight="1">
      <c r="B26" s="422" t="s">
        <v>211</v>
      </c>
      <c r="C26" s="423"/>
      <c r="D26" s="423"/>
      <c r="E26" s="423"/>
      <c r="F26" s="423"/>
      <c r="G26" s="423"/>
      <c r="H26" s="423"/>
      <c r="I26" s="420" t="s">
        <v>225</v>
      </c>
      <c r="J26" s="420"/>
      <c r="K26" s="420"/>
      <c r="L26" s="420"/>
      <c r="M26" s="420"/>
      <c r="N26" s="420"/>
      <c r="O26" s="420"/>
      <c r="P26" s="420"/>
      <c r="Q26" s="78"/>
      <c r="R26" s="78"/>
      <c r="S26" s="78"/>
      <c r="T26" s="78"/>
    </row>
    <row r="27" spans="2:20" s="71" customFormat="1" ht="19.5" customHeight="1">
      <c r="B27" s="420" t="s">
        <v>212</v>
      </c>
      <c r="C27" s="420"/>
      <c r="D27" s="420"/>
      <c r="E27" s="422" t="s">
        <v>213</v>
      </c>
      <c r="F27" s="423"/>
      <c r="G27" s="423"/>
      <c r="H27" s="424"/>
      <c r="I27" s="420" t="s">
        <v>212</v>
      </c>
      <c r="J27" s="420"/>
      <c r="K27" s="420"/>
      <c r="L27" s="420"/>
      <c r="M27" s="420" t="s">
        <v>213</v>
      </c>
      <c r="N27" s="420"/>
      <c r="O27" s="420"/>
      <c r="P27" s="420"/>
      <c r="Q27" s="78"/>
      <c r="R27" s="78"/>
      <c r="S27" s="78"/>
      <c r="T27" s="78"/>
    </row>
    <row r="28" spans="2:20" s="71" customFormat="1" ht="19.5" customHeight="1">
      <c r="B28" s="30" t="s">
        <v>214</v>
      </c>
      <c r="C28" s="419" t="s">
        <v>215</v>
      </c>
      <c r="D28" s="419"/>
      <c r="E28" s="419" t="s">
        <v>214</v>
      </c>
      <c r="F28" s="419"/>
      <c r="G28" s="419" t="s">
        <v>215</v>
      </c>
      <c r="H28" s="419"/>
      <c r="I28" s="419" t="s">
        <v>214</v>
      </c>
      <c r="J28" s="419"/>
      <c r="K28" s="419" t="s">
        <v>215</v>
      </c>
      <c r="L28" s="419"/>
      <c r="M28" s="419" t="s">
        <v>214</v>
      </c>
      <c r="N28" s="419"/>
      <c r="O28" s="419" t="s">
        <v>215</v>
      </c>
      <c r="P28" s="419"/>
      <c r="Q28" s="78"/>
      <c r="R28" s="78"/>
      <c r="S28" s="78"/>
      <c r="T28" s="78"/>
    </row>
    <row r="29" spans="2:20" s="71" customFormat="1" ht="21.75" customHeight="1">
      <c r="B29" s="297">
        <v>68</v>
      </c>
      <c r="C29" s="419">
        <v>106</v>
      </c>
      <c r="D29" s="419"/>
      <c r="E29" s="419">
        <v>86</v>
      </c>
      <c r="F29" s="419"/>
      <c r="G29" s="419">
        <v>374</v>
      </c>
      <c r="H29" s="419"/>
      <c r="I29" s="419">
        <v>595</v>
      </c>
      <c r="J29" s="419"/>
      <c r="K29" s="419">
        <v>1050</v>
      </c>
      <c r="L29" s="419"/>
      <c r="M29" s="419">
        <v>694</v>
      </c>
      <c r="N29" s="419"/>
      <c r="O29" s="419">
        <v>1891</v>
      </c>
      <c r="P29" s="419"/>
      <c r="Q29" s="78"/>
      <c r="R29" s="78"/>
      <c r="S29" s="78"/>
      <c r="T29" s="78"/>
    </row>
    <row r="30" spans="1:20" s="85" customFormat="1" ht="15" customHeight="1">
      <c r="A30" s="81"/>
      <c r="B30" s="82"/>
      <c r="C30" s="83"/>
      <c r="D30" s="83"/>
      <c r="E30" s="83"/>
      <c r="F30" s="83"/>
      <c r="G30" s="83"/>
      <c r="H30" s="83"/>
      <c r="I30" s="83"/>
      <c r="J30" s="83"/>
      <c r="K30" s="83"/>
      <c r="L30" s="83"/>
      <c r="M30" s="83"/>
      <c r="N30" s="83"/>
      <c r="O30" s="83"/>
      <c r="P30" s="83"/>
      <c r="Q30" s="83"/>
      <c r="R30" s="83"/>
      <c r="S30" s="83"/>
      <c r="T30" s="84"/>
    </row>
    <row r="31" spans="1:20" ht="14.25">
      <c r="A31" s="68"/>
      <c r="B31" s="68" t="s">
        <v>209</v>
      </c>
      <c r="C31" s="68"/>
      <c r="D31" s="68"/>
      <c r="E31" s="68"/>
      <c r="F31" s="19"/>
      <c r="G31" s="19"/>
      <c r="H31" s="19"/>
      <c r="I31" s="19"/>
      <c r="J31" s="19"/>
      <c r="K31" s="86"/>
      <c r="L31" s="86"/>
      <c r="M31" s="87"/>
      <c r="N31" s="87"/>
      <c r="O31" s="87"/>
      <c r="P31" s="87"/>
      <c r="Q31" s="88"/>
      <c r="R31" s="88" t="s">
        <v>328</v>
      </c>
      <c r="S31" s="86"/>
      <c r="T31" s="86"/>
    </row>
    <row r="32" spans="1:20" ht="16.5" customHeight="1">
      <c r="A32" s="68"/>
      <c r="B32" s="421"/>
      <c r="C32" s="421"/>
      <c r="D32" s="421"/>
      <c r="E32" s="421"/>
      <c r="F32" s="421"/>
      <c r="G32" s="421" t="s">
        <v>211</v>
      </c>
      <c r="H32" s="421"/>
      <c r="I32" s="421"/>
      <c r="J32" s="421"/>
      <c r="K32" s="421"/>
      <c r="L32" s="421"/>
      <c r="M32" s="421" t="s">
        <v>225</v>
      </c>
      <c r="N32" s="421"/>
      <c r="O32" s="421"/>
      <c r="P32" s="421"/>
      <c r="Q32" s="421"/>
      <c r="R32" s="421"/>
      <c r="S32" s="86"/>
      <c r="T32" s="86"/>
    </row>
    <row r="33" spans="1:20" ht="17.25" customHeight="1">
      <c r="A33" s="67"/>
      <c r="B33" s="421"/>
      <c r="C33" s="421"/>
      <c r="D33" s="421"/>
      <c r="E33" s="421"/>
      <c r="F33" s="421"/>
      <c r="G33" s="417" t="s">
        <v>144</v>
      </c>
      <c r="H33" s="417"/>
      <c r="I33" s="417"/>
      <c r="J33" s="418" t="s">
        <v>145</v>
      </c>
      <c r="K33" s="418"/>
      <c r="L33" s="418"/>
      <c r="M33" s="417" t="s">
        <v>144</v>
      </c>
      <c r="N33" s="417"/>
      <c r="O33" s="417"/>
      <c r="P33" s="418" t="s">
        <v>145</v>
      </c>
      <c r="Q33" s="418"/>
      <c r="R33" s="418"/>
      <c r="S33" s="89"/>
      <c r="T33" s="89"/>
    </row>
    <row r="34" spans="1:18" s="91" customFormat="1" ht="24" customHeight="1">
      <c r="A34" s="90"/>
      <c r="B34" s="413" t="s">
        <v>146</v>
      </c>
      <c r="C34" s="413"/>
      <c r="D34" s="413"/>
      <c r="E34" s="413"/>
      <c r="F34" s="413"/>
      <c r="G34" s="417">
        <v>17</v>
      </c>
      <c r="H34" s="417"/>
      <c r="I34" s="417"/>
      <c r="J34" s="418">
        <v>65</v>
      </c>
      <c r="K34" s="418"/>
      <c r="L34" s="418"/>
      <c r="M34" s="418">
        <v>12</v>
      </c>
      <c r="N34" s="418"/>
      <c r="O34" s="418"/>
      <c r="P34" s="418">
        <v>34</v>
      </c>
      <c r="Q34" s="418"/>
      <c r="R34" s="418"/>
    </row>
    <row r="35" spans="1:18" s="91" customFormat="1" ht="24" customHeight="1">
      <c r="A35" s="90"/>
      <c r="B35" s="413" t="s">
        <v>205</v>
      </c>
      <c r="C35" s="413"/>
      <c r="D35" s="413"/>
      <c r="E35" s="413"/>
      <c r="F35" s="413"/>
      <c r="G35" s="417">
        <v>8</v>
      </c>
      <c r="H35" s="417"/>
      <c r="I35" s="417"/>
      <c r="J35" s="418">
        <v>29</v>
      </c>
      <c r="K35" s="418"/>
      <c r="L35" s="418"/>
      <c r="M35" s="418">
        <v>19</v>
      </c>
      <c r="N35" s="418"/>
      <c r="O35" s="418"/>
      <c r="P35" s="418">
        <v>29</v>
      </c>
      <c r="Q35" s="418"/>
      <c r="R35" s="418"/>
    </row>
    <row r="36" spans="1:20" s="91" customFormat="1" ht="12.75" customHeight="1">
      <c r="A36" s="90"/>
      <c r="B36" s="92"/>
      <c r="C36" s="77"/>
      <c r="D36" s="77"/>
      <c r="E36" s="77"/>
      <c r="F36" s="77"/>
      <c r="G36" s="93"/>
      <c r="H36" s="94"/>
      <c r="I36" s="94"/>
      <c r="J36" s="94"/>
      <c r="K36" s="94"/>
      <c r="L36" s="95"/>
      <c r="M36" s="95"/>
      <c r="N36" s="95"/>
      <c r="O36" s="96"/>
      <c r="P36" s="96"/>
      <c r="Q36" s="96"/>
      <c r="R36" s="96"/>
      <c r="S36" s="96"/>
      <c r="T36" s="96"/>
    </row>
    <row r="37" spans="1:20" ht="19.5" customHeight="1">
      <c r="A37" s="68"/>
      <c r="B37" s="68" t="s">
        <v>210</v>
      </c>
      <c r="C37" s="68"/>
      <c r="D37" s="68"/>
      <c r="E37" s="68"/>
      <c r="F37" s="68"/>
      <c r="G37" s="86"/>
      <c r="H37" s="97" t="s">
        <v>328</v>
      </c>
      <c r="I37" s="68"/>
      <c r="J37" s="68"/>
      <c r="K37" s="68"/>
      <c r="L37" s="86"/>
      <c r="M37" s="87"/>
      <c r="N37" s="87"/>
      <c r="O37" s="87"/>
      <c r="P37" s="87"/>
      <c r="Q37" s="87"/>
      <c r="R37" s="87"/>
      <c r="S37" s="67"/>
      <c r="T37" s="67"/>
    </row>
    <row r="38" spans="1:20" ht="19.5" customHeight="1">
      <c r="A38" s="67"/>
      <c r="B38" s="420"/>
      <c r="C38" s="420"/>
      <c r="D38" s="420"/>
      <c r="E38" s="414" t="s">
        <v>106</v>
      </c>
      <c r="F38" s="414"/>
      <c r="G38" s="414" t="s">
        <v>174</v>
      </c>
      <c r="H38" s="414"/>
      <c r="I38" s="67"/>
      <c r="J38" s="67"/>
      <c r="K38" s="67"/>
      <c r="L38" s="98"/>
      <c r="M38" s="67"/>
      <c r="N38" s="67"/>
      <c r="O38" s="67"/>
      <c r="P38" s="67"/>
      <c r="Q38" s="67"/>
      <c r="R38" s="67"/>
      <c r="S38" s="67"/>
      <c r="T38" s="67"/>
    </row>
    <row r="39" spans="1:20" ht="21.75" customHeight="1">
      <c r="A39" s="86"/>
      <c r="B39" s="427" t="s">
        <v>211</v>
      </c>
      <c r="C39" s="427"/>
      <c r="D39" s="427"/>
      <c r="E39" s="376">
        <v>4</v>
      </c>
      <c r="F39" s="378"/>
      <c r="G39" s="428">
        <v>5</v>
      </c>
      <c r="H39" s="429"/>
      <c r="I39" s="86"/>
      <c r="J39" s="86"/>
      <c r="K39" s="86"/>
      <c r="L39" s="86"/>
      <c r="M39" s="86"/>
      <c r="N39" s="86"/>
      <c r="O39" s="86"/>
      <c r="P39" s="86"/>
      <c r="Q39" s="86"/>
      <c r="R39" s="86"/>
      <c r="S39" s="86"/>
      <c r="T39" s="86"/>
    </row>
    <row r="40" spans="1:20" ht="21.75" customHeight="1">
      <c r="A40" s="86"/>
      <c r="B40" s="427" t="s">
        <v>225</v>
      </c>
      <c r="C40" s="427"/>
      <c r="D40" s="427"/>
      <c r="E40" s="428">
        <v>5</v>
      </c>
      <c r="F40" s="429"/>
      <c r="G40" s="428">
        <v>6</v>
      </c>
      <c r="H40" s="429"/>
      <c r="I40" s="86"/>
      <c r="J40" s="86"/>
      <c r="K40" s="86"/>
      <c r="L40" s="86"/>
      <c r="M40" s="86"/>
      <c r="N40" s="86"/>
      <c r="O40" s="86"/>
      <c r="P40" s="86"/>
      <c r="Q40" s="86"/>
      <c r="R40" s="86"/>
      <c r="S40" s="86"/>
      <c r="T40" s="86"/>
    </row>
    <row r="41" spans="1:20" ht="21.75" customHeight="1" thickBot="1">
      <c r="A41" s="86"/>
      <c r="B41" s="442" t="s">
        <v>173</v>
      </c>
      <c r="C41" s="442"/>
      <c r="D41" s="442"/>
      <c r="E41" s="439">
        <v>0</v>
      </c>
      <c r="F41" s="440"/>
      <c r="G41" s="439">
        <v>0</v>
      </c>
      <c r="H41" s="440"/>
      <c r="I41" s="86"/>
      <c r="J41" s="86"/>
      <c r="K41" s="86"/>
      <c r="L41" s="86"/>
      <c r="M41" s="86"/>
      <c r="N41" s="86"/>
      <c r="O41" s="86"/>
      <c r="P41" s="86"/>
      <c r="Q41" s="86"/>
      <c r="R41" s="86"/>
      <c r="S41" s="86"/>
      <c r="T41" s="86"/>
    </row>
    <row r="42" spans="1:20" ht="21.75" customHeight="1" thickTop="1">
      <c r="A42" s="86"/>
      <c r="B42" s="443" t="s">
        <v>48</v>
      </c>
      <c r="C42" s="443"/>
      <c r="D42" s="443"/>
      <c r="E42" s="441">
        <f>SUM(E39:E41)</f>
        <v>9</v>
      </c>
      <c r="F42" s="441"/>
      <c r="G42" s="441">
        <f>SUM(G39:G41)</f>
        <v>11</v>
      </c>
      <c r="H42" s="441"/>
      <c r="I42" s="86"/>
      <c r="J42" s="86"/>
      <c r="K42" s="86"/>
      <c r="L42" s="86"/>
      <c r="M42" s="86"/>
      <c r="N42" s="86"/>
      <c r="O42" s="86"/>
      <c r="P42" s="86"/>
      <c r="Q42" s="86"/>
      <c r="R42" s="86"/>
      <c r="S42" s="86"/>
      <c r="T42" s="86"/>
    </row>
  </sheetData>
  <sheetProtection/>
  <mergeCells count="68">
    <mergeCell ref="E39:F39"/>
    <mergeCell ref="E41:F41"/>
    <mergeCell ref="G41:H41"/>
    <mergeCell ref="E42:F42"/>
    <mergeCell ref="G42:H42"/>
    <mergeCell ref="B41:D41"/>
    <mergeCell ref="B42:D42"/>
    <mergeCell ref="G39:H39"/>
    <mergeCell ref="P35:R35"/>
    <mergeCell ref="G34:I34"/>
    <mergeCell ref="G35:I35"/>
    <mergeCell ref="J34:L34"/>
    <mergeCell ref="J35:L35"/>
    <mergeCell ref="M34:O34"/>
    <mergeCell ref="M35:O35"/>
    <mergeCell ref="P34:R34"/>
    <mergeCell ref="B27:D27"/>
    <mergeCell ref="K29:L29"/>
    <mergeCell ref="C29:D29"/>
    <mergeCell ref="E29:F29"/>
    <mergeCell ref="G29:H29"/>
    <mergeCell ref="I29:J29"/>
    <mergeCell ref="A1:F1"/>
    <mergeCell ref="A3:T5"/>
    <mergeCell ref="A6:E6"/>
    <mergeCell ref="A7:M7"/>
    <mergeCell ref="O7:T7"/>
    <mergeCell ref="G8:H8"/>
    <mergeCell ref="I8:J8"/>
    <mergeCell ref="C8:D8"/>
    <mergeCell ref="E8:F8"/>
    <mergeCell ref="T8:T9"/>
    <mergeCell ref="B35:F35"/>
    <mergeCell ref="G32:L32"/>
    <mergeCell ref="J33:L33"/>
    <mergeCell ref="B38:D38"/>
    <mergeCell ref="B40:D40"/>
    <mergeCell ref="E38:F38"/>
    <mergeCell ref="G38:H38"/>
    <mergeCell ref="E40:F40"/>
    <mergeCell ref="G40:H40"/>
    <mergeCell ref="G33:I33"/>
    <mergeCell ref="B32:F33"/>
    <mergeCell ref="M28:N28"/>
    <mergeCell ref="C28:D28"/>
    <mergeCell ref="E28:F28"/>
    <mergeCell ref="G28:H28"/>
    <mergeCell ref="I28:J28"/>
    <mergeCell ref="B26:H26"/>
    <mergeCell ref="E27:H27"/>
    <mergeCell ref="K28:L28"/>
    <mergeCell ref="B8:B9"/>
    <mergeCell ref="B39:D39"/>
    <mergeCell ref="B34:F34"/>
    <mergeCell ref="I26:P26"/>
    <mergeCell ref="I27:L27"/>
    <mergeCell ref="O28:P28"/>
    <mergeCell ref="M29:N29"/>
    <mergeCell ref="S8:S9"/>
    <mergeCell ref="K8:L8"/>
    <mergeCell ref="Q8:R8"/>
    <mergeCell ref="M8:N8"/>
    <mergeCell ref="O8:P8"/>
    <mergeCell ref="M33:O33"/>
    <mergeCell ref="P33:R33"/>
    <mergeCell ref="O29:P29"/>
    <mergeCell ref="M27:P27"/>
    <mergeCell ref="M32:R32"/>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sheetPr>
  <dimension ref="A1:AJ25"/>
  <sheetViews>
    <sheetView view="pageBreakPreview" zoomScaleSheetLayoutView="100" zoomScalePageLayoutView="0" workbookViewId="0" topLeftCell="A1">
      <selection activeCell="P8" sqref="P8"/>
    </sheetView>
  </sheetViews>
  <sheetFormatPr defaultColWidth="9.00390625" defaultRowHeight="13.5"/>
  <cols>
    <col min="1" max="1" width="5.875" style="103" customWidth="1"/>
    <col min="2" max="2" width="3.125" style="103" customWidth="1"/>
    <col min="3" max="3" width="13.875" style="103" customWidth="1"/>
    <col min="4" max="4" width="6.875" style="103" bestFit="1" customWidth="1"/>
    <col min="5" max="20" width="5.75390625" style="103" customWidth="1"/>
    <col min="21" max="21" width="2.875" style="103" bestFit="1" customWidth="1"/>
    <col min="22" max="22" width="3.75390625" style="103" bestFit="1" customWidth="1"/>
    <col min="23" max="23" width="4.625" style="103" bestFit="1" customWidth="1"/>
    <col min="24" max="25" width="3.75390625" style="103" bestFit="1" customWidth="1"/>
    <col min="26" max="26" width="4.625" style="103" bestFit="1" customWidth="1"/>
    <col min="27" max="27" width="3.75390625" style="103" bestFit="1" customWidth="1"/>
    <col min="28" max="28" width="2.875" style="103" bestFit="1" customWidth="1"/>
    <col min="29" max="29" width="3.75390625" style="103" bestFit="1" customWidth="1"/>
    <col min="30" max="30" width="2.875" style="103" bestFit="1" customWidth="1"/>
    <col min="31" max="31" width="3.75390625" style="103" bestFit="1" customWidth="1"/>
    <col min="32" max="36" width="2.875" style="103" bestFit="1" customWidth="1"/>
    <col min="37" max="37" width="4.625" style="103" customWidth="1"/>
    <col min="38" max="16384" width="9.00390625" style="103" customWidth="1"/>
  </cols>
  <sheetData>
    <row r="1" spans="1:9" s="33" customFormat="1" ht="14.25">
      <c r="A1" s="445"/>
      <c r="B1" s="385" t="s">
        <v>247</v>
      </c>
      <c r="C1" s="385"/>
      <c r="D1" s="385"/>
      <c r="E1" s="385"/>
      <c r="F1" s="385"/>
      <c r="G1" s="385"/>
      <c r="H1" s="385"/>
      <c r="I1" s="385"/>
    </row>
    <row r="2" s="33" customFormat="1" ht="14.25">
      <c r="A2" s="446"/>
    </row>
    <row r="3" spans="1:36" s="39" customFormat="1" ht="12" customHeight="1">
      <c r="A3" s="446"/>
      <c r="C3" s="386" t="s">
        <v>246</v>
      </c>
      <c r="D3" s="386"/>
      <c r="E3" s="386"/>
      <c r="F3" s="386"/>
      <c r="G3" s="386"/>
      <c r="H3" s="386"/>
      <c r="I3" s="386"/>
      <c r="J3" s="386"/>
      <c r="K3" s="386"/>
      <c r="L3" s="386"/>
      <c r="M3" s="386"/>
      <c r="N3" s="386"/>
      <c r="O3" s="386"/>
      <c r="P3" s="386"/>
      <c r="Q3" s="386"/>
      <c r="R3" s="386"/>
      <c r="S3" s="386"/>
      <c r="T3" s="386"/>
      <c r="U3" s="386"/>
      <c r="V3" s="386"/>
      <c r="W3" s="386"/>
      <c r="X3" s="101"/>
      <c r="Y3" s="101"/>
      <c r="Z3" s="101"/>
      <c r="AA3" s="101"/>
      <c r="AB3" s="101"/>
      <c r="AC3" s="101"/>
      <c r="AD3" s="101"/>
      <c r="AE3" s="101"/>
      <c r="AF3" s="101"/>
      <c r="AG3" s="101"/>
      <c r="AH3" s="101"/>
      <c r="AI3" s="101"/>
      <c r="AJ3" s="101"/>
    </row>
    <row r="4" spans="1:36" s="39" customFormat="1" ht="18" customHeight="1">
      <c r="A4" s="446"/>
      <c r="C4" s="386"/>
      <c r="D4" s="386"/>
      <c r="E4" s="386"/>
      <c r="F4" s="386"/>
      <c r="G4" s="386"/>
      <c r="H4" s="386"/>
      <c r="I4" s="386"/>
      <c r="J4" s="386"/>
      <c r="K4" s="386"/>
      <c r="L4" s="386"/>
      <c r="M4" s="386"/>
      <c r="N4" s="386"/>
      <c r="O4" s="386"/>
      <c r="P4" s="386"/>
      <c r="Q4" s="386"/>
      <c r="R4" s="386"/>
      <c r="S4" s="386"/>
      <c r="T4" s="386"/>
      <c r="U4" s="386"/>
      <c r="V4" s="386"/>
      <c r="W4" s="386"/>
      <c r="X4" s="101"/>
      <c r="Y4" s="101"/>
      <c r="Z4" s="101"/>
      <c r="AA4" s="101"/>
      <c r="AB4" s="101"/>
      <c r="AC4" s="101"/>
      <c r="AD4" s="101"/>
      <c r="AE4" s="101"/>
      <c r="AF4" s="101"/>
      <c r="AG4" s="101"/>
      <c r="AH4" s="101"/>
      <c r="AI4" s="101"/>
      <c r="AJ4" s="101"/>
    </row>
    <row r="5" spans="1:36" s="39" customFormat="1" ht="12.75" thickBot="1">
      <c r="A5" s="446"/>
      <c r="C5" s="34"/>
      <c r="D5" s="34"/>
      <c r="E5" s="34"/>
      <c r="F5" s="34"/>
      <c r="G5" s="34"/>
      <c r="H5" s="34"/>
      <c r="I5" s="34"/>
      <c r="J5" s="34"/>
      <c r="K5" s="34"/>
      <c r="L5" s="34"/>
      <c r="M5" s="34"/>
      <c r="N5" s="34"/>
      <c r="O5" s="34"/>
      <c r="P5" s="34"/>
      <c r="Q5" s="34"/>
      <c r="R5" s="34"/>
      <c r="S5" s="34"/>
      <c r="T5" s="102" t="s">
        <v>330</v>
      </c>
      <c r="U5" s="34"/>
      <c r="V5" s="34"/>
      <c r="W5" s="34"/>
      <c r="X5" s="34"/>
      <c r="Y5" s="34"/>
      <c r="Z5" s="34"/>
      <c r="AA5" s="34"/>
      <c r="AB5" s="34"/>
      <c r="AC5" s="34"/>
      <c r="AD5" s="34"/>
      <c r="AE5" s="34"/>
      <c r="AF5" s="34"/>
      <c r="AG5" s="34"/>
      <c r="AH5" s="34"/>
      <c r="AI5" s="34"/>
      <c r="AJ5" s="34"/>
    </row>
    <row r="6" spans="1:21" ht="19.5" customHeight="1">
      <c r="A6" s="446"/>
      <c r="C6" s="447" t="s">
        <v>110</v>
      </c>
      <c r="D6" s="450" t="s">
        <v>243</v>
      </c>
      <c r="E6" s="452" t="s">
        <v>206</v>
      </c>
      <c r="F6" s="453"/>
      <c r="G6" s="454"/>
      <c r="H6" s="455"/>
      <c r="I6" s="452" t="s">
        <v>108</v>
      </c>
      <c r="J6" s="456"/>
      <c r="K6" s="457"/>
      <c r="L6" s="458"/>
      <c r="M6" s="452" t="s">
        <v>109</v>
      </c>
      <c r="N6" s="456"/>
      <c r="O6" s="456"/>
      <c r="P6" s="456"/>
      <c r="Q6" s="456"/>
      <c r="R6" s="456"/>
      <c r="S6" s="457"/>
      <c r="T6" s="458"/>
      <c r="U6" s="104"/>
    </row>
    <row r="7" spans="1:21" ht="21.75" customHeight="1">
      <c r="A7" s="446"/>
      <c r="C7" s="448"/>
      <c r="D7" s="451"/>
      <c r="E7" s="463" t="s">
        <v>226</v>
      </c>
      <c r="F7" s="465" t="s">
        <v>227</v>
      </c>
      <c r="G7" s="466" t="s">
        <v>207</v>
      </c>
      <c r="H7" s="468" t="s">
        <v>264</v>
      </c>
      <c r="I7" s="459"/>
      <c r="J7" s="460"/>
      <c r="K7" s="461"/>
      <c r="L7" s="462"/>
      <c r="M7" s="459"/>
      <c r="N7" s="460"/>
      <c r="O7" s="460"/>
      <c r="P7" s="460"/>
      <c r="Q7" s="460"/>
      <c r="R7" s="460"/>
      <c r="S7" s="461"/>
      <c r="T7" s="462"/>
      <c r="U7" s="104"/>
    </row>
    <row r="8" spans="1:21" ht="135.75" customHeight="1">
      <c r="A8" s="446"/>
      <c r="C8" s="449"/>
      <c r="D8" s="451"/>
      <c r="E8" s="464"/>
      <c r="F8" s="465"/>
      <c r="G8" s="467"/>
      <c r="H8" s="468"/>
      <c r="I8" s="17" t="s">
        <v>25</v>
      </c>
      <c r="J8" s="31" t="s">
        <v>26</v>
      </c>
      <c r="K8" s="18" t="s">
        <v>31</v>
      </c>
      <c r="L8" s="32" t="s">
        <v>27</v>
      </c>
      <c r="M8" s="17" t="s">
        <v>28</v>
      </c>
      <c r="N8" s="31" t="s">
        <v>244</v>
      </c>
      <c r="O8" s="31" t="s">
        <v>29</v>
      </c>
      <c r="P8" s="31" t="s">
        <v>107</v>
      </c>
      <c r="Q8" s="31" t="s">
        <v>30</v>
      </c>
      <c r="R8" s="31" t="s">
        <v>228</v>
      </c>
      <c r="S8" s="18" t="s">
        <v>31</v>
      </c>
      <c r="T8" s="32" t="s">
        <v>27</v>
      </c>
      <c r="U8" s="105"/>
    </row>
    <row r="9" spans="1:21" ht="18" customHeight="1">
      <c r="A9" s="446"/>
      <c r="C9" s="106" t="s">
        <v>32</v>
      </c>
      <c r="D9" s="107">
        <v>0</v>
      </c>
      <c r="E9" s="108">
        <v>0</v>
      </c>
      <c r="F9" s="109">
        <v>0</v>
      </c>
      <c r="G9" s="110">
        <v>0</v>
      </c>
      <c r="H9" s="111">
        <v>0</v>
      </c>
      <c r="I9" s="108">
        <v>0</v>
      </c>
      <c r="J9" s="109">
        <v>0</v>
      </c>
      <c r="K9" s="112">
        <v>0</v>
      </c>
      <c r="L9" s="113">
        <v>0</v>
      </c>
      <c r="M9" s="108">
        <v>0</v>
      </c>
      <c r="N9" s="109">
        <v>0</v>
      </c>
      <c r="O9" s="109">
        <v>0</v>
      </c>
      <c r="P9" s="109">
        <v>0</v>
      </c>
      <c r="Q9" s="109">
        <v>0</v>
      </c>
      <c r="R9" s="109">
        <v>0</v>
      </c>
      <c r="S9" s="112">
        <v>0</v>
      </c>
      <c r="T9" s="113" t="str">
        <f>IF(SUM(M9:S9)&gt;0,SUM(M9:S9)," ")</f>
        <v> </v>
      </c>
      <c r="U9" s="114" t="s">
        <v>229</v>
      </c>
    </row>
    <row r="10" spans="1:21" ht="18" customHeight="1">
      <c r="A10" s="446"/>
      <c r="C10" s="106" t="s">
        <v>33</v>
      </c>
      <c r="D10" s="107">
        <v>1</v>
      </c>
      <c r="E10" s="108">
        <v>1</v>
      </c>
      <c r="F10" s="109">
        <v>0</v>
      </c>
      <c r="G10" s="112">
        <v>0</v>
      </c>
      <c r="H10" s="113">
        <v>0</v>
      </c>
      <c r="I10" s="108">
        <v>1</v>
      </c>
      <c r="J10" s="109">
        <v>1</v>
      </c>
      <c r="K10" s="112">
        <v>0</v>
      </c>
      <c r="L10" s="113">
        <v>2</v>
      </c>
      <c r="M10" s="108">
        <v>0</v>
      </c>
      <c r="N10" s="109">
        <v>0</v>
      </c>
      <c r="O10" s="109">
        <v>0</v>
      </c>
      <c r="P10" s="109">
        <v>0</v>
      </c>
      <c r="Q10" s="109">
        <v>1</v>
      </c>
      <c r="R10" s="109">
        <v>0</v>
      </c>
      <c r="S10" s="112">
        <v>4</v>
      </c>
      <c r="T10" s="113">
        <f aca="true" t="shared" si="0" ref="T10:T21">IF(SUM(M10:S10)&gt;0,SUM(M10:S10)," ")</f>
        <v>5</v>
      </c>
      <c r="U10" s="114"/>
    </row>
    <row r="11" spans="1:21" ht="18" customHeight="1">
      <c r="A11" s="446"/>
      <c r="C11" s="106" t="s">
        <v>34</v>
      </c>
      <c r="D11" s="107">
        <v>0</v>
      </c>
      <c r="E11" s="108">
        <v>0</v>
      </c>
      <c r="F11" s="109">
        <v>0</v>
      </c>
      <c r="G11" s="112">
        <v>0</v>
      </c>
      <c r="H11" s="113">
        <v>0</v>
      </c>
      <c r="I11" s="108">
        <v>0</v>
      </c>
      <c r="J11" s="109">
        <v>0</v>
      </c>
      <c r="K11" s="112">
        <v>0</v>
      </c>
      <c r="L11" s="113">
        <v>0</v>
      </c>
      <c r="M11" s="108">
        <v>0</v>
      </c>
      <c r="N11" s="109">
        <v>0</v>
      </c>
      <c r="O11" s="109">
        <v>0</v>
      </c>
      <c r="P11" s="109">
        <v>0</v>
      </c>
      <c r="Q11" s="109">
        <v>0</v>
      </c>
      <c r="R11" s="109">
        <v>0</v>
      </c>
      <c r="S11" s="112">
        <v>0</v>
      </c>
      <c r="T11" s="113" t="str">
        <f t="shared" si="0"/>
        <v> </v>
      </c>
      <c r="U11" s="114"/>
    </row>
    <row r="12" spans="1:21" ht="18" customHeight="1">
      <c r="A12" s="446"/>
      <c r="C12" s="106" t="s">
        <v>35</v>
      </c>
      <c r="D12" s="107">
        <v>0</v>
      </c>
      <c r="E12" s="108">
        <v>0</v>
      </c>
      <c r="F12" s="109">
        <v>0</v>
      </c>
      <c r="G12" s="112">
        <v>0</v>
      </c>
      <c r="H12" s="113">
        <v>0</v>
      </c>
      <c r="I12" s="108">
        <v>0</v>
      </c>
      <c r="J12" s="109">
        <v>0</v>
      </c>
      <c r="K12" s="112">
        <v>0</v>
      </c>
      <c r="L12" s="113">
        <v>0</v>
      </c>
      <c r="M12" s="108">
        <v>0</v>
      </c>
      <c r="N12" s="109">
        <v>0</v>
      </c>
      <c r="O12" s="109">
        <v>0</v>
      </c>
      <c r="P12" s="109">
        <v>0</v>
      </c>
      <c r="Q12" s="109">
        <v>0</v>
      </c>
      <c r="R12" s="109">
        <v>0</v>
      </c>
      <c r="S12" s="112">
        <v>0</v>
      </c>
      <c r="T12" s="113" t="str">
        <f t="shared" si="0"/>
        <v> </v>
      </c>
      <c r="U12" s="114"/>
    </row>
    <row r="13" spans="1:21" ht="18" customHeight="1">
      <c r="A13" s="446"/>
      <c r="C13" s="106" t="s">
        <v>36</v>
      </c>
      <c r="D13" s="107">
        <v>0</v>
      </c>
      <c r="E13" s="108">
        <v>0</v>
      </c>
      <c r="F13" s="109">
        <v>0</v>
      </c>
      <c r="G13" s="112">
        <v>0</v>
      </c>
      <c r="H13" s="113">
        <v>0</v>
      </c>
      <c r="I13" s="108">
        <v>0</v>
      </c>
      <c r="J13" s="109">
        <v>0</v>
      </c>
      <c r="K13" s="112">
        <v>0</v>
      </c>
      <c r="L13" s="113">
        <v>0</v>
      </c>
      <c r="M13" s="108">
        <v>0</v>
      </c>
      <c r="N13" s="109">
        <v>0</v>
      </c>
      <c r="O13" s="109">
        <v>0</v>
      </c>
      <c r="P13" s="109">
        <v>0</v>
      </c>
      <c r="Q13" s="109">
        <v>0</v>
      </c>
      <c r="R13" s="109">
        <v>0</v>
      </c>
      <c r="S13" s="112">
        <v>0</v>
      </c>
      <c r="T13" s="113" t="str">
        <f t="shared" si="0"/>
        <v> </v>
      </c>
      <c r="U13" s="114"/>
    </row>
    <row r="14" spans="1:21" ht="18" customHeight="1">
      <c r="A14" s="446"/>
      <c r="C14" s="106" t="s">
        <v>37</v>
      </c>
      <c r="D14" s="107">
        <v>1</v>
      </c>
      <c r="E14" s="108">
        <v>1</v>
      </c>
      <c r="F14" s="109">
        <v>0</v>
      </c>
      <c r="G14" s="112">
        <v>0</v>
      </c>
      <c r="H14" s="113">
        <v>1</v>
      </c>
      <c r="I14" s="108">
        <v>4</v>
      </c>
      <c r="J14" s="109">
        <v>0</v>
      </c>
      <c r="K14" s="112">
        <v>0</v>
      </c>
      <c r="L14" s="113">
        <v>4</v>
      </c>
      <c r="M14" s="108">
        <v>0</v>
      </c>
      <c r="N14" s="109">
        <v>0</v>
      </c>
      <c r="O14" s="109">
        <v>0</v>
      </c>
      <c r="P14" s="109">
        <v>0</v>
      </c>
      <c r="Q14" s="109">
        <v>4</v>
      </c>
      <c r="R14" s="109">
        <v>0</v>
      </c>
      <c r="S14" s="112">
        <v>1</v>
      </c>
      <c r="T14" s="113">
        <f t="shared" si="0"/>
        <v>5</v>
      </c>
      <c r="U14" s="114" t="s">
        <v>230</v>
      </c>
    </row>
    <row r="15" spans="1:21" ht="18" customHeight="1">
      <c r="A15" s="446"/>
      <c r="C15" s="106" t="s">
        <v>15</v>
      </c>
      <c r="D15" s="107">
        <v>3</v>
      </c>
      <c r="E15" s="108">
        <v>3</v>
      </c>
      <c r="F15" s="109">
        <v>0</v>
      </c>
      <c r="G15" s="112">
        <v>0</v>
      </c>
      <c r="H15" s="113">
        <v>1</v>
      </c>
      <c r="I15" s="108">
        <v>3</v>
      </c>
      <c r="J15" s="109">
        <v>0</v>
      </c>
      <c r="K15" s="112">
        <v>8</v>
      </c>
      <c r="L15" s="113">
        <v>11</v>
      </c>
      <c r="M15" s="108">
        <v>0</v>
      </c>
      <c r="N15" s="109">
        <v>0</v>
      </c>
      <c r="O15" s="109">
        <v>0</v>
      </c>
      <c r="P15" s="109">
        <v>0</v>
      </c>
      <c r="Q15" s="109">
        <v>8</v>
      </c>
      <c r="R15" s="109">
        <v>0</v>
      </c>
      <c r="S15" s="112">
        <v>3</v>
      </c>
      <c r="T15" s="113">
        <f t="shared" si="0"/>
        <v>11</v>
      </c>
      <c r="U15" s="114"/>
    </row>
    <row r="16" spans="1:21" ht="18" customHeight="1">
      <c r="A16" s="446"/>
      <c r="C16" s="106" t="s">
        <v>38</v>
      </c>
      <c r="D16" s="107">
        <v>0</v>
      </c>
      <c r="E16" s="108">
        <v>0</v>
      </c>
      <c r="F16" s="109">
        <v>0</v>
      </c>
      <c r="G16" s="112">
        <v>0</v>
      </c>
      <c r="H16" s="113">
        <v>0</v>
      </c>
      <c r="I16" s="108">
        <v>0</v>
      </c>
      <c r="J16" s="109">
        <v>0</v>
      </c>
      <c r="K16" s="112">
        <v>0</v>
      </c>
      <c r="L16" s="113">
        <v>0</v>
      </c>
      <c r="M16" s="108">
        <v>0</v>
      </c>
      <c r="N16" s="109">
        <v>0</v>
      </c>
      <c r="O16" s="109">
        <v>0</v>
      </c>
      <c r="P16" s="109">
        <v>0</v>
      </c>
      <c r="Q16" s="109">
        <v>0</v>
      </c>
      <c r="R16" s="109">
        <v>0</v>
      </c>
      <c r="S16" s="112">
        <v>0</v>
      </c>
      <c r="T16" s="113" t="str">
        <f t="shared" si="0"/>
        <v> </v>
      </c>
      <c r="U16" s="114" t="s">
        <v>231</v>
      </c>
    </row>
    <row r="17" spans="1:21" ht="18" customHeight="1">
      <c r="A17" s="446"/>
      <c r="C17" s="106" t="s">
        <v>39</v>
      </c>
      <c r="D17" s="107">
        <v>0</v>
      </c>
      <c r="E17" s="108">
        <v>0</v>
      </c>
      <c r="F17" s="109">
        <v>0</v>
      </c>
      <c r="G17" s="112">
        <v>0</v>
      </c>
      <c r="H17" s="113">
        <v>0</v>
      </c>
      <c r="I17" s="108">
        <v>0</v>
      </c>
      <c r="J17" s="109">
        <v>0</v>
      </c>
      <c r="K17" s="112">
        <v>0</v>
      </c>
      <c r="L17" s="113">
        <v>0</v>
      </c>
      <c r="M17" s="108">
        <v>0</v>
      </c>
      <c r="N17" s="109">
        <v>0</v>
      </c>
      <c r="O17" s="109">
        <v>0</v>
      </c>
      <c r="P17" s="109">
        <v>0</v>
      </c>
      <c r="Q17" s="109">
        <v>0</v>
      </c>
      <c r="R17" s="109">
        <v>0</v>
      </c>
      <c r="S17" s="112">
        <v>0</v>
      </c>
      <c r="T17" s="113" t="str">
        <f t="shared" si="0"/>
        <v> </v>
      </c>
      <c r="U17" s="114"/>
    </row>
    <row r="18" spans="1:21" ht="18" customHeight="1">
      <c r="A18" s="446"/>
      <c r="C18" s="106" t="s">
        <v>40</v>
      </c>
      <c r="D18" s="107">
        <v>0</v>
      </c>
      <c r="E18" s="108">
        <v>0</v>
      </c>
      <c r="F18" s="109">
        <v>0</v>
      </c>
      <c r="G18" s="112">
        <v>0</v>
      </c>
      <c r="H18" s="113">
        <v>0</v>
      </c>
      <c r="I18" s="108">
        <v>0</v>
      </c>
      <c r="J18" s="109">
        <v>0</v>
      </c>
      <c r="K18" s="112">
        <v>0</v>
      </c>
      <c r="L18" s="113">
        <v>0</v>
      </c>
      <c r="M18" s="108">
        <v>0</v>
      </c>
      <c r="N18" s="109">
        <v>0</v>
      </c>
      <c r="O18" s="109">
        <v>0</v>
      </c>
      <c r="P18" s="109">
        <v>0</v>
      </c>
      <c r="Q18" s="109">
        <v>0</v>
      </c>
      <c r="R18" s="109">
        <v>0</v>
      </c>
      <c r="S18" s="112">
        <v>0</v>
      </c>
      <c r="T18" s="113" t="str">
        <f t="shared" si="0"/>
        <v> </v>
      </c>
      <c r="U18" s="114"/>
    </row>
    <row r="19" spans="1:21" ht="18" customHeight="1">
      <c r="A19" s="446"/>
      <c r="C19" s="106" t="s">
        <v>41</v>
      </c>
      <c r="D19" s="107">
        <v>1</v>
      </c>
      <c r="E19" s="108">
        <v>1</v>
      </c>
      <c r="F19" s="109">
        <v>0</v>
      </c>
      <c r="G19" s="112">
        <v>0</v>
      </c>
      <c r="H19" s="113">
        <v>0</v>
      </c>
      <c r="I19" s="108">
        <v>1</v>
      </c>
      <c r="J19" s="109">
        <v>1</v>
      </c>
      <c r="K19" s="112">
        <v>2</v>
      </c>
      <c r="L19" s="113">
        <v>4</v>
      </c>
      <c r="M19" s="108">
        <v>0</v>
      </c>
      <c r="N19" s="109">
        <v>1</v>
      </c>
      <c r="O19" s="109">
        <v>0</v>
      </c>
      <c r="P19" s="109">
        <v>0</v>
      </c>
      <c r="Q19" s="109">
        <v>2</v>
      </c>
      <c r="R19" s="109">
        <v>0</v>
      </c>
      <c r="S19" s="112">
        <v>3</v>
      </c>
      <c r="T19" s="113">
        <f t="shared" si="0"/>
        <v>6</v>
      </c>
      <c r="U19" s="114"/>
    </row>
    <row r="20" spans="1:21" ht="18" customHeight="1">
      <c r="A20" s="446"/>
      <c r="C20" s="106" t="s">
        <v>42</v>
      </c>
      <c r="D20" s="107">
        <v>2</v>
      </c>
      <c r="E20" s="108">
        <v>0</v>
      </c>
      <c r="F20" s="109">
        <v>0</v>
      </c>
      <c r="G20" s="112">
        <v>0</v>
      </c>
      <c r="H20" s="113">
        <v>2</v>
      </c>
      <c r="I20" s="108">
        <v>10</v>
      </c>
      <c r="J20" s="109">
        <v>5</v>
      </c>
      <c r="K20" s="112">
        <v>1</v>
      </c>
      <c r="L20" s="113">
        <v>16</v>
      </c>
      <c r="M20" s="108">
        <v>0</v>
      </c>
      <c r="N20" s="109">
        <v>0</v>
      </c>
      <c r="O20" s="109">
        <v>0</v>
      </c>
      <c r="P20" s="109">
        <v>0</v>
      </c>
      <c r="Q20" s="109">
        <v>2</v>
      </c>
      <c r="R20" s="109">
        <v>0</v>
      </c>
      <c r="S20" s="112">
        <v>4</v>
      </c>
      <c r="T20" s="113">
        <f t="shared" si="0"/>
        <v>6</v>
      </c>
      <c r="U20" s="114"/>
    </row>
    <row r="21" spans="1:21" ht="18" customHeight="1" thickBot="1">
      <c r="A21" s="446"/>
      <c r="C21" s="115" t="s">
        <v>43</v>
      </c>
      <c r="D21" s="107">
        <v>1</v>
      </c>
      <c r="E21" s="116">
        <v>1</v>
      </c>
      <c r="F21" s="117">
        <v>0</v>
      </c>
      <c r="G21" s="118">
        <v>1</v>
      </c>
      <c r="H21" s="119">
        <v>0</v>
      </c>
      <c r="I21" s="120">
        <v>1</v>
      </c>
      <c r="J21" s="117">
        <v>0</v>
      </c>
      <c r="K21" s="118">
        <v>2</v>
      </c>
      <c r="L21" s="113">
        <v>3</v>
      </c>
      <c r="M21" s="116">
        <v>0</v>
      </c>
      <c r="N21" s="117">
        <v>0</v>
      </c>
      <c r="O21" s="117">
        <v>0</v>
      </c>
      <c r="P21" s="117">
        <v>2</v>
      </c>
      <c r="Q21" s="117">
        <v>2</v>
      </c>
      <c r="R21" s="117">
        <v>0</v>
      </c>
      <c r="S21" s="118">
        <v>0</v>
      </c>
      <c r="T21" s="113">
        <f t="shared" si="0"/>
        <v>4</v>
      </c>
      <c r="U21" s="114"/>
    </row>
    <row r="22" spans="1:21" ht="18" customHeight="1" thickBot="1">
      <c r="A22" s="446"/>
      <c r="C22" s="121" t="s">
        <v>20</v>
      </c>
      <c r="D22" s="122">
        <f>SUM(D9:D21)</f>
        <v>9</v>
      </c>
      <c r="E22" s="123">
        <f aca="true" t="shared" si="1" ref="E22:T22">SUM(E9:E21)</f>
        <v>7</v>
      </c>
      <c r="F22" s="123">
        <f t="shared" si="1"/>
        <v>0</v>
      </c>
      <c r="G22" s="123">
        <f t="shared" si="1"/>
        <v>1</v>
      </c>
      <c r="H22" s="124">
        <f t="shared" si="1"/>
        <v>4</v>
      </c>
      <c r="I22" s="125">
        <f t="shared" si="1"/>
        <v>20</v>
      </c>
      <c r="J22" s="126">
        <f t="shared" si="1"/>
        <v>7</v>
      </c>
      <c r="K22" s="123">
        <f t="shared" si="1"/>
        <v>13</v>
      </c>
      <c r="L22" s="127">
        <f t="shared" si="1"/>
        <v>40</v>
      </c>
      <c r="M22" s="125">
        <f t="shared" si="1"/>
        <v>0</v>
      </c>
      <c r="N22" s="123">
        <f t="shared" si="1"/>
        <v>1</v>
      </c>
      <c r="O22" s="128">
        <f t="shared" si="1"/>
        <v>0</v>
      </c>
      <c r="P22" s="126">
        <f t="shared" si="1"/>
        <v>2</v>
      </c>
      <c r="Q22" s="126">
        <f t="shared" si="1"/>
        <v>19</v>
      </c>
      <c r="R22" s="126">
        <f t="shared" si="1"/>
        <v>0</v>
      </c>
      <c r="S22" s="123">
        <f t="shared" si="1"/>
        <v>15</v>
      </c>
      <c r="T22" s="124">
        <f t="shared" si="1"/>
        <v>37</v>
      </c>
      <c r="U22" s="114"/>
    </row>
    <row r="23" ht="6.75" customHeight="1">
      <c r="A23" s="446"/>
    </row>
    <row r="24" spans="1:23" ht="12" customHeight="1">
      <c r="A24" s="446"/>
      <c r="C24" s="444" t="s">
        <v>245</v>
      </c>
      <c r="D24" s="444"/>
      <c r="E24" s="444"/>
      <c r="F24" s="444"/>
      <c r="G24" s="444"/>
      <c r="H24" s="444"/>
      <c r="I24" s="444"/>
      <c r="J24" s="444"/>
      <c r="K24" s="444"/>
      <c r="L24" s="444"/>
      <c r="M24" s="444"/>
      <c r="N24" s="444"/>
      <c r="O24" s="444"/>
      <c r="P24" s="444"/>
      <c r="Q24" s="444"/>
      <c r="R24" s="444"/>
      <c r="S24" s="444"/>
      <c r="T24" s="444"/>
      <c r="U24" s="444"/>
      <c r="V24" s="444"/>
      <c r="W24" s="444"/>
    </row>
    <row r="25" spans="1:23" ht="12">
      <c r="A25" s="446"/>
      <c r="C25" s="444"/>
      <c r="D25" s="444"/>
      <c r="E25" s="444"/>
      <c r="F25" s="444"/>
      <c r="G25" s="444"/>
      <c r="H25" s="444"/>
      <c r="I25" s="444"/>
      <c r="J25" s="444"/>
      <c r="K25" s="444"/>
      <c r="L25" s="444"/>
      <c r="M25" s="444"/>
      <c r="N25" s="444"/>
      <c r="O25" s="444"/>
      <c r="P25" s="444"/>
      <c r="Q25" s="444"/>
      <c r="R25" s="444"/>
      <c r="S25" s="444"/>
      <c r="T25" s="444"/>
      <c r="U25" s="444"/>
      <c r="V25" s="444"/>
      <c r="W25" s="444"/>
    </row>
  </sheetData>
  <sheetProtection/>
  <mergeCells count="13">
    <mergeCell ref="F7:F8"/>
    <mergeCell ref="G7:G8"/>
    <mergeCell ref="H7:H8"/>
    <mergeCell ref="C24:W25"/>
    <mergeCell ref="A1:A25"/>
    <mergeCell ref="B1:I1"/>
    <mergeCell ref="C3:W4"/>
    <mergeCell ref="C6:C8"/>
    <mergeCell ref="D6:D8"/>
    <mergeCell ref="E6:H6"/>
    <mergeCell ref="I6:L7"/>
    <mergeCell ref="M6:T7"/>
    <mergeCell ref="E7:E8"/>
  </mergeCells>
  <printOptions horizontalCentered="1"/>
  <pageMargins left="0" right="0.3937007874015748" top="0.984251968503937" bottom="0.3937007874015748" header="0.3937007874015748" footer="0.3937007874015748"/>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9"/>
  </sheetPr>
  <dimension ref="A1:Y38"/>
  <sheetViews>
    <sheetView view="pageBreakPreview" zoomScaleSheetLayoutView="100" zoomScalePageLayoutView="0" workbookViewId="0" topLeftCell="A25">
      <selection activeCell="U37" sqref="U37"/>
    </sheetView>
  </sheetViews>
  <sheetFormatPr defaultColWidth="9.00390625" defaultRowHeight="13.5"/>
  <cols>
    <col min="1" max="1" width="2.75390625" style="145" customWidth="1"/>
    <col min="2" max="2" width="8.875" style="145" bestFit="1" customWidth="1"/>
    <col min="3" max="3" width="4.50390625" style="145" customWidth="1"/>
    <col min="4" max="22" width="3.625" style="145" customWidth="1"/>
    <col min="23" max="24" width="3.50390625" style="145" customWidth="1"/>
    <col min="25" max="16384" width="9.00390625" style="145" customWidth="1"/>
  </cols>
  <sheetData>
    <row r="1" spans="1:10" s="36" customFormat="1" ht="27" customHeight="1">
      <c r="A1" s="385" t="s">
        <v>223</v>
      </c>
      <c r="B1" s="385"/>
      <c r="C1" s="385"/>
      <c r="D1" s="385"/>
      <c r="E1" s="385"/>
      <c r="F1" s="385"/>
      <c r="G1" s="385"/>
      <c r="H1" s="385"/>
      <c r="I1" s="385"/>
      <c r="J1" s="385"/>
    </row>
    <row r="2" spans="2:24" s="39" customFormat="1" ht="12">
      <c r="B2" s="386" t="s">
        <v>150</v>
      </c>
      <c r="C2" s="386"/>
      <c r="D2" s="386"/>
      <c r="E2" s="386"/>
      <c r="F2" s="386"/>
      <c r="G2" s="386"/>
      <c r="H2" s="386"/>
      <c r="I2" s="386"/>
      <c r="J2" s="386"/>
      <c r="K2" s="386"/>
      <c r="L2" s="386"/>
      <c r="M2" s="386"/>
      <c r="N2" s="386"/>
      <c r="O2" s="386"/>
      <c r="P2" s="386"/>
      <c r="Q2" s="386"/>
      <c r="R2" s="386"/>
      <c r="S2" s="386"/>
      <c r="T2" s="386"/>
      <c r="U2" s="386"/>
      <c r="V2" s="386"/>
      <c r="W2" s="386"/>
      <c r="X2" s="386"/>
    </row>
    <row r="3" spans="2:24" s="39" customFormat="1" ht="12">
      <c r="B3" s="386"/>
      <c r="C3" s="386"/>
      <c r="D3" s="386"/>
      <c r="E3" s="386"/>
      <c r="F3" s="386"/>
      <c r="G3" s="386"/>
      <c r="H3" s="386"/>
      <c r="I3" s="386"/>
      <c r="J3" s="386"/>
      <c r="K3" s="386"/>
      <c r="L3" s="386"/>
      <c r="M3" s="386"/>
      <c r="N3" s="386"/>
      <c r="O3" s="386"/>
      <c r="P3" s="386"/>
      <c r="Q3" s="386"/>
      <c r="R3" s="386"/>
      <c r="S3" s="386"/>
      <c r="T3" s="386"/>
      <c r="U3" s="386"/>
      <c r="V3" s="386"/>
      <c r="W3" s="386"/>
      <c r="X3" s="386"/>
    </row>
    <row r="4" spans="2:24" s="39" customFormat="1" ht="12">
      <c r="B4" s="386"/>
      <c r="C4" s="386"/>
      <c r="D4" s="386"/>
      <c r="E4" s="386"/>
      <c r="F4" s="386"/>
      <c r="G4" s="386"/>
      <c r="H4" s="386"/>
      <c r="I4" s="386"/>
      <c r="J4" s="386"/>
      <c r="K4" s="386"/>
      <c r="L4" s="386"/>
      <c r="M4" s="386"/>
      <c r="N4" s="386"/>
      <c r="O4" s="386"/>
      <c r="P4" s="386"/>
      <c r="Q4" s="386"/>
      <c r="R4" s="386"/>
      <c r="S4" s="386"/>
      <c r="T4" s="386"/>
      <c r="U4" s="386"/>
      <c r="V4" s="386"/>
      <c r="W4" s="386"/>
      <c r="X4" s="386"/>
    </row>
    <row r="5" spans="2:24" s="39" customFormat="1" ht="12">
      <c r="B5" s="34"/>
      <c r="C5" s="34"/>
      <c r="D5" s="34"/>
      <c r="E5" s="34"/>
      <c r="F5" s="34"/>
      <c r="G5" s="34"/>
      <c r="H5" s="34"/>
      <c r="I5" s="34"/>
      <c r="J5" s="34"/>
      <c r="K5" s="34"/>
      <c r="L5" s="34"/>
      <c r="M5" s="34"/>
      <c r="N5" s="34"/>
      <c r="O5" s="34"/>
      <c r="P5" s="34"/>
      <c r="Q5" s="34"/>
      <c r="R5" s="34"/>
      <c r="S5" s="34"/>
      <c r="T5" s="34"/>
      <c r="U5" s="34"/>
      <c r="V5" s="34"/>
      <c r="W5" s="34"/>
      <c r="X5" s="34"/>
    </row>
    <row r="6" spans="1:25" s="70" customFormat="1" ht="21" customHeight="1">
      <c r="A6" s="68"/>
      <c r="B6" s="507" t="s">
        <v>152</v>
      </c>
      <c r="C6" s="507"/>
      <c r="D6" s="507"/>
      <c r="E6" s="507"/>
      <c r="F6" s="507"/>
      <c r="G6" s="507"/>
      <c r="H6" s="507"/>
      <c r="I6" s="507"/>
      <c r="J6" s="507"/>
      <c r="K6" s="507"/>
      <c r="L6" s="68"/>
      <c r="M6" s="68"/>
      <c r="N6" s="68"/>
      <c r="O6" s="68"/>
      <c r="P6" s="68"/>
      <c r="Q6" s="68"/>
      <c r="R6" s="68"/>
      <c r="S6" s="68"/>
      <c r="T6" s="68"/>
      <c r="U6" s="68"/>
      <c r="V6" s="68"/>
      <c r="W6" s="68"/>
      <c r="X6" s="68"/>
      <c r="Y6" s="68"/>
    </row>
    <row r="7" spans="1:25" s="70" customFormat="1" ht="21" customHeight="1">
      <c r="A7" s="68"/>
      <c r="B7" s="470" t="s">
        <v>153</v>
      </c>
      <c r="C7" s="470"/>
      <c r="D7" s="470"/>
      <c r="E7" s="470"/>
      <c r="F7" s="470"/>
      <c r="G7" s="470"/>
      <c r="H7" s="470"/>
      <c r="I7" s="470"/>
      <c r="J7" s="470"/>
      <c r="K7" s="470"/>
      <c r="L7" s="68"/>
      <c r="M7" s="68"/>
      <c r="N7" s="68"/>
      <c r="O7" s="68"/>
      <c r="P7" s="68"/>
      <c r="Q7" s="68"/>
      <c r="R7" s="68"/>
      <c r="S7" s="68"/>
      <c r="T7" s="434" t="s">
        <v>331</v>
      </c>
      <c r="U7" s="434"/>
      <c r="V7" s="434"/>
      <c r="W7" s="434"/>
      <c r="X7" s="434"/>
      <c r="Y7" s="68"/>
    </row>
    <row r="8" spans="1:25" s="70" customFormat="1" ht="14.25" customHeight="1">
      <c r="A8" s="68"/>
      <c r="B8" s="478" t="s">
        <v>16</v>
      </c>
      <c r="C8" s="508" t="s">
        <v>21</v>
      </c>
      <c r="D8" s="509"/>
      <c r="E8" s="478" t="s">
        <v>17</v>
      </c>
      <c r="F8" s="478"/>
      <c r="G8" s="421" t="s">
        <v>22</v>
      </c>
      <c r="H8" s="421"/>
      <c r="I8" s="421"/>
      <c r="J8" s="421"/>
      <c r="K8" s="421"/>
      <c r="L8" s="421"/>
      <c r="M8" s="421"/>
      <c r="N8" s="421"/>
      <c r="O8" s="421"/>
      <c r="P8" s="421"/>
      <c r="Q8" s="421"/>
      <c r="R8" s="421"/>
      <c r="S8" s="421"/>
      <c r="T8" s="421"/>
      <c r="U8" s="421"/>
      <c r="V8" s="421"/>
      <c r="W8" s="421"/>
      <c r="X8" s="421"/>
      <c r="Y8" s="68"/>
    </row>
    <row r="9" spans="1:25" s="70" customFormat="1" ht="13.5">
      <c r="A9" s="68"/>
      <c r="B9" s="478"/>
      <c r="C9" s="510"/>
      <c r="D9" s="511"/>
      <c r="E9" s="478"/>
      <c r="F9" s="478"/>
      <c r="G9" s="514" t="s">
        <v>44</v>
      </c>
      <c r="H9" s="514"/>
      <c r="I9" s="514"/>
      <c r="J9" s="514"/>
      <c r="K9" s="514"/>
      <c r="L9" s="514"/>
      <c r="M9" s="514"/>
      <c r="N9" s="514"/>
      <c r="O9" s="514"/>
      <c r="P9" s="514"/>
      <c r="Q9" s="479" t="s">
        <v>45</v>
      </c>
      <c r="R9" s="479"/>
      <c r="S9" s="479" t="s">
        <v>46</v>
      </c>
      <c r="T9" s="479"/>
      <c r="U9" s="479" t="s">
        <v>47</v>
      </c>
      <c r="V9" s="502"/>
      <c r="W9" s="503" t="s">
        <v>48</v>
      </c>
      <c r="X9" s="479"/>
      <c r="Y9" s="68"/>
    </row>
    <row r="10" spans="1:25" s="70" customFormat="1" ht="37.5" customHeight="1">
      <c r="A10" s="68"/>
      <c r="B10" s="478"/>
      <c r="C10" s="512"/>
      <c r="D10" s="513"/>
      <c r="E10" s="478"/>
      <c r="F10" s="478"/>
      <c r="G10" s="504" t="s">
        <v>151</v>
      </c>
      <c r="H10" s="504"/>
      <c r="I10" s="504" t="s">
        <v>112</v>
      </c>
      <c r="J10" s="504"/>
      <c r="K10" s="505" t="s">
        <v>49</v>
      </c>
      <c r="L10" s="506"/>
      <c r="M10" s="504" t="s">
        <v>113</v>
      </c>
      <c r="N10" s="479"/>
      <c r="O10" s="479" t="s">
        <v>47</v>
      </c>
      <c r="P10" s="479"/>
      <c r="Q10" s="479"/>
      <c r="R10" s="479"/>
      <c r="S10" s="479"/>
      <c r="T10" s="479"/>
      <c r="U10" s="479"/>
      <c r="V10" s="502"/>
      <c r="W10" s="503"/>
      <c r="X10" s="479"/>
      <c r="Y10" s="68"/>
    </row>
    <row r="11" spans="1:25" s="70" customFormat="1" ht="21" customHeight="1">
      <c r="A11" s="68"/>
      <c r="B11" s="129" t="s">
        <v>11</v>
      </c>
      <c r="C11" s="497">
        <v>4</v>
      </c>
      <c r="D11" s="498"/>
      <c r="E11" s="497">
        <v>14</v>
      </c>
      <c r="F11" s="498"/>
      <c r="G11" s="497">
        <v>1</v>
      </c>
      <c r="H11" s="498"/>
      <c r="I11" s="497">
        <v>0</v>
      </c>
      <c r="J11" s="498"/>
      <c r="K11" s="497">
        <v>8</v>
      </c>
      <c r="L11" s="498"/>
      <c r="M11" s="497">
        <v>5</v>
      </c>
      <c r="N11" s="498"/>
      <c r="O11" s="497">
        <v>0</v>
      </c>
      <c r="P11" s="498"/>
      <c r="Q11" s="497">
        <v>5</v>
      </c>
      <c r="R11" s="498"/>
      <c r="S11" s="497">
        <v>0</v>
      </c>
      <c r="T11" s="498"/>
      <c r="U11" s="497">
        <v>1</v>
      </c>
      <c r="V11" s="501"/>
      <c r="W11" s="499">
        <f>SUM(G11:V11)</f>
        <v>20</v>
      </c>
      <c r="X11" s="498"/>
      <c r="Y11" s="130"/>
    </row>
    <row r="12" spans="1:25" s="70" customFormat="1" ht="21" customHeight="1">
      <c r="A12" s="68"/>
      <c r="B12" s="129" t="s">
        <v>12</v>
      </c>
      <c r="C12" s="497">
        <v>2</v>
      </c>
      <c r="D12" s="498"/>
      <c r="E12" s="497">
        <v>5</v>
      </c>
      <c r="F12" s="498"/>
      <c r="G12" s="497">
        <v>1</v>
      </c>
      <c r="H12" s="498"/>
      <c r="I12" s="497">
        <v>0</v>
      </c>
      <c r="J12" s="498"/>
      <c r="K12" s="497">
        <v>1</v>
      </c>
      <c r="L12" s="498"/>
      <c r="M12" s="497">
        <v>0</v>
      </c>
      <c r="N12" s="498"/>
      <c r="O12" s="497">
        <v>3</v>
      </c>
      <c r="P12" s="498"/>
      <c r="Q12" s="497">
        <v>0</v>
      </c>
      <c r="R12" s="498"/>
      <c r="S12" s="497">
        <v>1</v>
      </c>
      <c r="T12" s="498"/>
      <c r="U12" s="497">
        <v>0</v>
      </c>
      <c r="V12" s="499"/>
      <c r="W12" s="500">
        <f>SUM(G12:V12)</f>
        <v>6</v>
      </c>
      <c r="X12" s="498"/>
      <c r="Y12" s="68"/>
    </row>
    <row r="13" spans="1:25" s="70" customFormat="1" ht="21" customHeight="1">
      <c r="A13" s="68"/>
      <c r="B13" s="129" t="s">
        <v>13</v>
      </c>
      <c r="C13" s="497">
        <v>4</v>
      </c>
      <c r="D13" s="498"/>
      <c r="E13" s="497">
        <v>35</v>
      </c>
      <c r="F13" s="498"/>
      <c r="G13" s="497">
        <v>0</v>
      </c>
      <c r="H13" s="498"/>
      <c r="I13" s="497">
        <v>0</v>
      </c>
      <c r="J13" s="498"/>
      <c r="K13" s="497">
        <v>23</v>
      </c>
      <c r="L13" s="498"/>
      <c r="M13" s="497">
        <v>8</v>
      </c>
      <c r="N13" s="498"/>
      <c r="O13" s="497">
        <v>4</v>
      </c>
      <c r="P13" s="498"/>
      <c r="Q13" s="497">
        <v>1</v>
      </c>
      <c r="R13" s="498"/>
      <c r="S13" s="497">
        <v>0</v>
      </c>
      <c r="T13" s="498"/>
      <c r="U13" s="497">
        <v>0</v>
      </c>
      <c r="V13" s="499"/>
      <c r="W13" s="500">
        <f>SUM(G13:V13)</f>
        <v>36</v>
      </c>
      <c r="X13" s="498"/>
      <c r="Y13" s="68"/>
    </row>
    <row r="14" spans="1:25" s="70" customFormat="1" ht="21" customHeight="1" thickBot="1">
      <c r="A14" s="68"/>
      <c r="B14" s="341" t="s">
        <v>14</v>
      </c>
      <c r="C14" s="493">
        <v>6</v>
      </c>
      <c r="D14" s="494"/>
      <c r="E14" s="493">
        <v>36</v>
      </c>
      <c r="F14" s="494"/>
      <c r="G14" s="493">
        <v>0</v>
      </c>
      <c r="H14" s="494"/>
      <c r="I14" s="493">
        <v>1</v>
      </c>
      <c r="J14" s="494"/>
      <c r="K14" s="491">
        <v>23</v>
      </c>
      <c r="L14" s="492"/>
      <c r="M14" s="491">
        <v>11</v>
      </c>
      <c r="N14" s="492"/>
      <c r="O14" s="491">
        <v>1</v>
      </c>
      <c r="P14" s="492"/>
      <c r="Q14" s="493">
        <v>0</v>
      </c>
      <c r="R14" s="494"/>
      <c r="S14" s="493">
        <v>0</v>
      </c>
      <c r="T14" s="494"/>
      <c r="U14" s="493">
        <v>0</v>
      </c>
      <c r="V14" s="495"/>
      <c r="W14" s="496">
        <f>SUM(G14:V14)</f>
        <v>36</v>
      </c>
      <c r="X14" s="492"/>
      <c r="Y14" s="68"/>
    </row>
    <row r="15" spans="1:25" s="70" customFormat="1" ht="21" customHeight="1" thickTop="1">
      <c r="A15" s="68"/>
      <c r="B15" s="340" t="s">
        <v>18</v>
      </c>
      <c r="C15" s="484">
        <f>SUM(C11:D14)</f>
        <v>16</v>
      </c>
      <c r="D15" s="487"/>
      <c r="E15" s="484">
        <f>SUM(E11:F14)</f>
        <v>90</v>
      </c>
      <c r="F15" s="487"/>
      <c r="G15" s="484">
        <f>SUM(G11:H14)</f>
        <v>2</v>
      </c>
      <c r="H15" s="487"/>
      <c r="I15" s="484">
        <f>SUM(I11:J14)</f>
        <v>1</v>
      </c>
      <c r="J15" s="487"/>
      <c r="K15" s="489">
        <f>SUM(K11:L14)</f>
        <v>55</v>
      </c>
      <c r="L15" s="490"/>
      <c r="M15" s="489">
        <f>SUM(M11:N14)</f>
        <v>24</v>
      </c>
      <c r="N15" s="490"/>
      <c r="O15" s="489">
        <f>SUM(O11:P14)</f>
        <v>8</v>
      </c>
      <c r="P15" s="490"/>
      <c r="Q15" s="484">
        <f>SUM(Q11:R14)</f>
        <v>6</v>
      </c>
      <c r="R15" s="487"/>
      <c r="S15" s="484">
        <f>SUM(S11:T14)</f>
        <v>1</v>
      </c>
      <c r="T15" s="487"/>
      <c r="U15" s="484">
        <f>SUM(U11:V14)</f>
        <v>1</v>
      </c>
      <c r="V15" s="485"/>
      <c r="W15" s="486">
        <f>SUM(W11:X14)</f>
        <v>98</v>
      </c>
      <c r="X15" s="487"/>
      <c r="Y15" s="68"/>
    </row>
    <row r="16" spans="1:25" s="132" customFormat="1" ht="10.5">
      <c r="A16" s="131"/>
      <c r="B16" s="488" t="s">
        <v>285</v>
      </c>
      <c r="C16" s="488"/>
      <c r="D16" s="488"/>
      <c r="E16" s="488"/>
      <c r="F16" s="488"/>
      <c r="G16" s="488"/>
      <c r="H16" s="488"/>
      <c r="I16" s="488"/>
      <c r="J16" s="488"/>
      <c r="K16" s="488"/>
      <c r="L16" s="488"/>
      <c r="M16" s="488"/>
      <c r="N16" s="488"/>
      <c r="O16" s="488"/>
      <c r="P16" s="488"/>
      <c r="Q16" s="488"/>
      <c r="R16" s="488"/>
      <c r="S16" s="488"/>
      <c r="T16" s="488"/>
      <c r="U16" s="488"/>
      <c r="V16" s="488"/>
      <c r="W16" s="488"/>
      <c r="X16" s="488"/>
      <c r="Y16" s="131"/>
    </row>
    <row r="17" spans="1:25" s="70" customFormat="1" ht="16.5" customHeight="1">
      <c r="A17" s="68"/>
      <c r="B17" s="133"/>
      <c r="C17" s="133"/>
      <c r="D17" s="133"/>
      <c r="E17" s="133"/>
      <c r="F17" s="133"/>
      <c r="G17" s="133"/>
      <c r="H17" s="133"/>
      <c r="I17" s="133"/>
      <c r="J17" s="133"/>
      <c r="K17" s="133"/>
      <c r="L17" s="133"/>
      <c r="M17" s="133"/>
      <c r="N17" s="133"/>
      <c r="O17" s="68"/>
      <c r="P17" s="68"/>
      <c r="Q17" s="68"/>
      <c r="R17" s="68"/>
      <c r="S17" s="68"/>
      <c r="T17" s="68"/>
      <c r="U17" s="68"/>
      <c r="V17" s="68"/>
      <c r="W17" s="68"/>
      <c r="X17" s="68"/>
      <c r="Y17" s="68"/>
    </row>
    <row r="18" spans="1:25" s="70" customFormat="1" ht="23.25" customHeight="1">
      <c r="A18" s="68"/>
      <c r="B18" s="470" t="s">
        <v>154</v>
      </c>
      <c r="C18" s="470"/>
      <c r="D18" s="470"/>
      <c r="E18" s="470"/>
      <c r="F18" s="134"/>
      <c r="G18" s="134"/>
      <c r="H18" s="134"/>
      <c r="I18" s="134"/>
      <c r="J18" s="134"/>
      <c r="K18" s="134"/>
      <c r="L18" s="68"/>
      <c r="M18" s="135"/>
      <c r="N18" s="134"/>
      <c r="O18" s="134"/>
      <c r="P18" s="136"/>
      <c r="Q18" s="19"/>
      <c r="R18" s="434" t="s">
        <v>332</v>
      </c>
      <c r="S18" s="434"/>
      <c r="T18" s="434"/>
      <c r="U18" s="434"/>
      <c r="V18" s="434"/>
      <c r="W18" s="434"/>
      <c r="X18" s="137"/>
      <c r="Y18" s="68"/>
    </row>
    <row r="19" spans="1:25" s="70" customFormat="1" ht="14.25" customHeight="1">
      <c r="A19" s="68"/>
      <c r="B19" s="478" t="s">
        <v>50</v>
      </c>
      <c r="C19" s="478" t="s">
        <v>115</v>
      </c>
      <c r="D19" s="479" t="s">
        <v>51</v>
      </c>
      <c r="E19" s="479"/>
      <c r="F19" s="479"/>
      <c r="G19" s="479"/>
      <c r="H19" s="479"/>
      <c r="I19" s="479"/>
      <c r="J19" s="478" t="s">
        <v>114</v>
      </c>
      <c r="K19" s="479" t="s">
        <v>52</v>
      </c>
      <c r="L19" s="479"/>
      <c r="M19" s="479"/>
      <c r="N19" s="479"/>
      <c r="O19" s="479"/>
      <c r="P19" s="479"/>
      <c r="Q19" s="479"/>
      <c r="R19" s="479"/>
      <c r="S19" s="479"/>
      <c r="T19" s="479"/>
      <c r="U19" s="479"/>
      <c r="V19" s="479"/>
      <c r="W19" s="479"/>
      <c r="X19" s="69"/>
      <c r="Y19" s="68"/>
    </row>
    <row r="20" spans="1:25" s="70" customFormat="1" ht="14.25" customHeight="1">
      <c r="A20" s="68"/>
      <c r="B20" s="478"/>
      <c r="C20" s="478"/>
      <c r="D20" s="478" t="s">
        <v>53</v>
      </c>
      <c r="E20" s="478" t="s">
        <v>54</v>
      </c>
      <c r="F20" s="478" t="s">
        <v>55</v>
      </c>
      <c r="G20" s="478" t="s">
        <v>56</v>
      </c>
      <c r="H20" s="478" t="s">
        <v>47</v>
      </c>
      <c r="I20" s="478" t="s">
        <v>57</v>
      </c>
      <c r="J20" s="478"/>
      <c r="K20" s="478" t="s">
        <v>58</v>
      </c>
      <c r="L20" s="478" t="s">
        <v>59</v>
      </c>
      <c r="M20" s="479" t="s">
        <v>60</v>
      </c>
      <c r="N20" s="479"/>
      <c r="O20" s="479"/>
      <c r="P20" s="478" t="s">
        <v>61</v>
      </c>
      <c r="Q20" s="478" t="s">
        <v>62</v>
      </c>
      <c r="R20" s="479" t="s">
        <v>47</v>
      </c>
      <c r="S20" s="479"/>
      <c r="T20" s="479"/>
      <c r="U20" s="479"/>
      <c r="V20" s="479"/>
      <c r="W20" s="479"/>
      <c r="X20" s="68"/>
      <c r="Y20" s="68"/>
    </row>
    <row r="21" spans="1:25" s="70" customFormat="1" ht="17.25" customHeight="1">
      <c r="A21" s="68"/>
      <c r="B21" s="478"/>
      <c r="C21" s="478"/>
      <c r="D21" s="478"/>
      <c r="E21" s="478"/>
      <c r="F21" s="478"/>
      <c r="G21" s="478"/>
      <c r="H21" s="478"/>
      <c r="I21" s="478"/>
      <c r="J21" s="478"/>
      <c r="K21" s="478"/>
      <c r="L21" s="478"/>
      <c r="M21" s="480" t="s">
        <v>63</v>
      </c>
      <c r="N21" s="482" t="s">
        <v>64</v>
      </c>
      <c r="O21" s="480" t="s">
        <v>65</v>
      </c>
      <c r="P21" s="478"/>
      <c r="Q21" s="478"/>
      <c r="R21" s="478" t="s">
        <v>66</v>
      </c>
      <c r="S21" s="479" t="s">
        <v>67</v>
      </c>
      <c r="T21" s="479"/>
      <c r="U21" s="479"/>
      <c r="V21" s="479"/>
      <c r="W21" s="480" t="s">
        <v>47</v>
      </c>
      <c r="X21" s="68"/>
      <c r="Y21" s="68"/>
    </row>
    <row r="22" spans="1:25" s="70" customFormat="1" ht="90.75" customHeight="1">
      <c r="A22" s="68"/>
      <c r="B22" s="478"/>
      <c r="C22" s="478"/>
      <c r="D22" s="478"/>
      <c r="E22" s="478"/>
      <c r="F22" s="478"/>
      <c r="G22" s="478"/>
      <c r="H22" s="478"/>
      <c r="I22" s="478"/>
      <c r="J22" s="478"/>
      <c r="K22" s="478"/>
      <c r="L22" s="478"/>
      <c r="M22" s="481"/>
      <c r="N22" s="483"/>
      <c r="O22" s="481"/>
      <c r="P22" s="478"/>
      <c r="Q22" s="478"/>
      <c r="R22" s="478"/>
      <c r="S22" s="138" t="s">
        <v>68</v>
      </c>
      <c r="T22" s="138" t="s">
        <v>69</v>
      </c>
      <c r="U22" s="138" t="s">
        <v>70</v>
      </c>
      <c r="V22" s="138" t="s">
        <v>47</v>
      </c>
      <c r="W22" s="481"/>
      <c r="X22" s="68"/>
      <c r="Y22" s="68"/>
    </row>
    <row r="23" spans="1:25" s="70" customFormat="1" ht="20.25" customHeight="1">
      <c r="A23" s="68"/>
      <c r="B23" s="139" t="s">
        <v>11</v>
      </c>
      <c r="C23" s="140">
        <v>14</v>
      </c>
      <c r="D23" s="141">
        <v>0</v>
      </c>
      <c r="E23" s="141">
        <v>0</v>
      </c>
      <c r="F23" s="141">
        <v>4</v>
      </c>
      <c r="G23" s="141">
        <v>4</v>
      </c>
      <c r="H23" s="141">
        <v>6</v>
      </c>
      <c r="I23" s="141">
        <v>0</v>
      </c>
      <c r="J23" s="141">
        <v>14</v>
      </c>
      <c r="K23" s="141">
        <v>0</v>
      </c>
      <c r="L23" s="141">
        <v>2</v>
      </c>
      <c r="M23" s="141">
        <v>2</v>
      </c>
      <c r="N23" s="141">
        <v>0</v>
      </c>
      <c r="O23" s="141">
        <v>0</v>
      </c>
      <c r="P23" s="141">
        <v>0</v>
      </c>
      <c r="Q23" s="141">
        <v>9</v>
      </c>
      <c r="R23" s="141">
        <v>0</v>
      </c>
      <c r="S23" s="141">
        <v>0</v>
      </c>
      <c r="T23" s="141">
        <v>3</v>
      </c>
      <c r="U23" s="141">
        <v>6</v>
      </c>
      <c r="V23" s="141">
        <v>0</v>
      </c>
      <c r="W23" s="141">
        <v>0</v>
      </c>
      <c r="Y23" s="142">
        <f>SUM(K23:W23)</f>
        <v>22</v>
      </c>
    </row>
    <row r="24" spans="1:25" s="70" customFormat="1" ht="20.25" customHeight="1">
      <c r="A24" s="68"/>
      <c r="B24" s="139" t="s">
        <v>12</v>
      </c>
      <c r="C24" s="140">
        <v>6</v>
      </c>
      <c r="D24" s="141">
        <v>3</v>
      </c>
      <c r="E24" s="141">
        <v>1</v>
      </c>
      <c r="F24" s="141">
        <v>1</v>
      </c>
      <c r="G24" s="141">
        <v>1</v>
      </c>
      <c r="H24" s="141">
        <v>0</v>
      </c>
      <c r="I24" s="141">
        <v>4</v>
      </c>
      <c r="J24" s="141">
        <v>5</v>
      </c>
      <c r="K24" s="141">
        <v>4</v>
      </c>
      <c r="L24" s="141">
        <v>0</v>
      </c>
      <c r="M24" s="141">
        <v>0</v>
      </c>
      <c r="N24" s="141">
        <v>2</v>
      </c>
      <c r="O24" s="141">
        <v>0</v>
      </c>
      <c r="P24" s="141">
        <v>0</v>
      </c>
      <c r="Q24" s="141">
        <v>1</v>
      </c>
      <c r="R24" s="141">
        <v>0</v>
      </c>
      <c r="S24" s="141">
        <v>0</v>
      </c>
      <c r="T24" s="141">
        <v>2</v>
      </c>
      <c r="U24" s="141">
        <v>0</v>
      </c>
      <c r="V24" s="141">
        <v>0</v>
      </c>
      <c r="W24" s="141">
        <v>0</v>
      </c>
      <c r="Y24" s="142">
        <f>SUM(K24:W24)</f>
        <v>9</v>
      </c>
    </row>
    <row r="25" spans="1:25" s="70" customFormat="1" ht="20.25" customHeight="1">
      <c r="A25" s="68"/>
      <c r="B25" s="139" t="s">
        <v>13</v>
      </c>
      <c r="C25" s="140">
        <v>35</v>
      </c>
      <c r="D25" s="141">
        <v>0</v>
      </c>
      <c r="E25" s="141">
        <v>3</v>
      </c>
      <c r="F25" s="141">
        <v>12</v>
      </c>
      <c r="G25" s="141">
        <v>7</v>
      </c>
      <c r="H25" s="141">
        <v>14</v>
      </c>
      <c r="I25" s="141">
        <v>0</v>
      </c>
      <c r="J25" s="141">
        <v>35</v>
      </c>
      <c r="K25" s="141">
        <v>21</v>
      </c>
      <c r="L25" s="141">
        <v>0</v>
      </c>
      <c r="M25" s="141">
        <v>14</v>
      </c>
      <c r="N25" s="141">
        <v>0</v>
      </c>
      <c r="O25" s="141">
        <v>0</v>
      </c>
      <c r="P25" s="141">
        <v>0</v>
      </c>
      <c r="Q25" s="141">
        <v>0</v>
      </c>
      <c r="R25" s="141">
        <v>19</v>
      </c>
      <c r="S25" s="141">
        <v>1</v>
      </c>
      <c r="T25" s="141">
        <v>18</v>
      </c>
      <c r="U25" s="141">
        <v>5</v>
      </c>
      <c r="V25" s="141">
        <v>5</v>
      </c>
      <c r="W25" s="141">
        <v>9</v>
      </c>
      <c r="Y25" s="142">
        <f>SUM(K25:W25)</f>
        <v>92</v>
      </c>
    </row>
    <row r="26" spans="1:25" s="70" customFormat="1" ht="20.25" customHeight="1" thickBot="1">
      <c r="A26" s="68"/>
      <c r="B26" s="341" t="s">
        <v>14</v>
      </c>
      <c r="C26" s="343">
        <v>36</v>
      </c>
      <c r="D26" s="345">
        <v>0</v>
      </c>
      <c r="E26" s="345">
        <v>10</v>
      </c>
      <c r="F26" s="345">
        <v>17</v>
      </c>
      <c r="G26" s="345">
        <v>1</v>
      </c>
      <c r="H26" s="347">
        <v>4</v>
      </c>
      <c r="I26" s="345">
        <v>1</v>
      </c>
      <c r="J26" s="347">
        <v>36</v>
      </c>
      <c r="K26" s="347">
        <v>0</v>
      </c>
      <c r="L26" s="345">
        <v>0</v>
      </c>
      <c r="M26" s="345">
        <v>0</v>
      </c>
      <c r="N26" s="347">
        <v>0</v>
      </c>
      <c r="O26" s="347">
        <v>0</v>
      </c>
      <c r="P26" s="347">
        <v>0</v>
      </c>
      <c r="Q26" s="345">
        <v>0</v>
      </c>
      <c r="R26" s="347">
        <v>0</v>
      </c>
      <c r="S26" s="345">
        <v>0</v>
      </c>
      <c r="T26" s="347">
        <v>29</v>
      </c>
      <c r="U26" s="347">
        <v>0</v>
      </c>
      <c r="V26" s="347">
        <v>1</v>
      </c>
      <c r="W26" s="345">
        <v>6</v>
      </c>
      <c r="Y26" s="142">
        <f>SUM(K26:W26)</f>
        <v>36</v>
      </c>
    </row>
    <row r="27" spans="1:25" s="70" customFormat="1" ht="20.25" customHeight="1" thickTop="1">
      <c r="A27" s="68"/>
      <c r="B27" s="342" t="s">
        <v>18</v>
      </c>
      <c r="C27" s="344">
        <f>SUM(C23:C26)</f>
        <v>91</v>
      </c>
      <c r="D27" s="344">
        <f aca="true" t="shared" si="0" ref="D27:W27">SUM(D23:D26)</f>
        <v>3</v>
      </c>
      <c r="E27" s="344">
        <f>SUM(E23:E26)</f>
        <v>14</v>
      </c>
      <c r="F27" s="344">
        <f t="shared" si="0"/>
        <v>34</v>
      </c>
      <c r="G27" s="344">
        <f t="shared" si="0"/>
        <v>13</v>
      </c>
      <c r="H27" s="346">
        <f t="shared" si="0"/>
        <v>24</v>
      </c>
      <c r="I27" s="344">
        <f t="shared" si="0"/>
        <v>5</v>
      </c>
      <c r="J27" s="346">
        <f t="shared" si="0"/>
        <v>90</v>
      </c>
      <c r="K27" s="346">
        <f t="shared" si="0"/>
        <v>25</v>
      </c>
      <c r="L27" s="344">
        <f t="shared" si="0"/>
        <v>2</v>
      </c>
      <c r="M27" s="344">
        <f t="shared" si="0"/>
        <v>16</v>
      </c>
      <c r="N27" s="346">
        <f t="shared" si="0"/>
        <v>2</v>
      </c>
      <c r="O27" s="346">
        <f t="shared" si="0"/>
        <v>0</v>
      </c>
      <c r="P27" s="346">
        <f t="shared" si="0"/>
        <v>0</v>
      </c>
      <c r="Q27" s="344">
        <f t="shared" si="0"/>
        <v>10</v>
      </c>
      <c r="R27" s="346">
        <f t="shared" si="0"/>
        <v>19</v>
      </c>
      <c r="S27" s="344">
        <f t="shared" si="0"/>
        <v>1</v>
      </c>
      <c r="T27" s="346">
        <f t="shared" si="0"/>
        <v>52</v>
      </c>
      <c r="U27" s="346">
        <f t="shared" si="0"/>
        <v>11</v>
      </c>
      <c r="V27" s="346">
        <f t="shared" si="0"/>
        <v>6</v>
      </c>
      <c r="W27" s="344">
        <f t="shared" si="0"/>
        <v>15</v>
      </c>
      <c r="Y27" s="142">
        <f>SUM(K27:W27)</f>
        <v>159</v>
      </c>
    </row>
    <row r="28" spans="1:25" s="132" customFormat="1" ht="10.5">
      <c r="A28" s="131"/>
      <c r="B28" s="469" t="s">
        <v>286</v>
      </c>
      <c r="C28" s="469"/>
      <c r="D28" s="469"/>
      <c r="E28" s="469"/>
      <c r="F28" s="469"/>
      <c r="G28" s="469"/>
      <c r="H28" s="469"/>
      <c r="I28" s="469"/>
      <c r="J28" s="469"/>
      <c r="K28" s="469"/>
      <c r="L28" s="469"/>
      <c r="M28" s="469"/>
      <c r="N28" s="469"/>
      <c r="O28" s="469"/>
      <c r="P28" s="469"/>
      <c r="Q28" s="469"/>
      <c r="R28" s="469"/>
      <c r="S28" s="469"/>
      <c r="T28" s="469"/>
      <c r="U28" s="469"/>
      <c r="V28" s="469"/>
      <c r="W28" s="469"/>
      <c r="X28" s="469"/>
      <c r="Y28" s="131"/>
    </row>
    <row r="29" spans="1:25" s="132" customFormat="1" ht="10.5">
      <c r="A29" s="131"/>
      <c r="B29" s="469" t="s">
        <v>287</v>
      </c>
      <c r="C29" s="469"/>
      <c r="D29" s="469"/>
      <c r="E29" s="469"/>
      <c r="F29" s="469"/>
      <c r="G29" s="469"/>
      <c r="H29" s="469"/>
      <c r="I29" s="469"/>
      <c r="J29" s="469"/>
      <c r="K29" s="469"/>
      <c r="L29" s="469"/>
      <c r="M29" s="469"/>
      <c r="N29" s="469"/>
      <c r="O29" s="469"/>
      <c r="P29" s="469"/>
      <c r="Q29" s="469"/>
      <c r="R29" s="469"/>
      <c r="S29" s="469"/>
      <c r="T29" s="469"/>
      <c r="U29" s="469"/>
      <c r="V29" s="469"/>
      <c r="W29" s="469"/>
      <c r="X29" s="469"/>
      <c r="Y29" s="131"/>
    </row>
    <row r="30" spans="1:25" ht="13.5">
      <c r="A30" s="143"/>
      <c r="B30" s="144"/>
      <c r="C30" s="144"/>
      <c r="D30" s="144"/>
      <c r="E30" s="144"/>
      <c r="F30" s="144"/>
      <c r="G30" s="144"/>
      <c r="H30" s="144"/>
      <c r="I30" s="144"/>
      <c r="J30" s="144"/>
      <c r="K30" s="143"/>
      <c r="L30" s="143"/>
      <c r="M30" s="143"/>
      <c r="N30" s="143"/>
      <c r="O30" s="143"/>
      <c r="P30" s="143"/>
      <c r="Q30" s="143"/>
      <c r="R30" s="143"/>
      <c r="S30" s="143"/>
      <c r="T30" s="143"/>
      <c r="U30" s="143"/>
      <c r="V30" s="143"/>
      <c r="W30" s="143"/>
      <c r="X30" s="143"/>
      <c r="Y30" s="143"/>
    </row>
    <row r="31" spans="1:25" s="70" customFormat="1" ht="23.25" customHeight="1">
      <c r="A31" s="68"/>
      <c r="B31" s="470" t="s">
        <v>155</v>
      </c>
      <c r="C31" s="470"/>
      <c r="D31" s="470"/>
      <c r="E31" s="470"/>
      <c r="F31" s="134"/>
      <c r="G31" s="134"/>
      <c r="H31" s="134"/>
      <c r="I31" s="134"/>
      <c r="J31" s="134"/>
      <c r="K31" s="134"/>
      <c r="L31" s="68"/>
      <c r="M31" s="135"/>
      <c r="N31" s="134"/>
      <c r="O31" s="134"/>
      <c r="P31" s="434" t="s">
        <v>333</v>
      </c>
      <c r="Q31" s="434"/>
      <c r="R31" s="434"/>
      <c r="S31" s="434"/>
      <c r="T31" s="434"/>
      <c r="U31" s="87"/>
      <c r="V31" s="87"/>
      <c r="W31" s="68"/>
      <c r="X31" s="137"/>
      <c r="Y31" s="68"/>
    </row>
    <row r="32" spans="1:25" s="146" customFormat="1" ht="13.5">
      <c r="A32" s="67"/>
      <c r="B32" s="471" t="s">
        <v>16</v>
      </c>
      <c r="C32" s="471" t="s">
        <v>118</v>
      </c>
      <c r="D32" s="474" t="s">
        <v>116</v>
      </c>
      <c r="E32" s="475"/>
      <c r="F32" s="475"/>
      <c r="G32" s="475"/>
      <c r="H32" s="475"/>
      <c r="I32" s="476"/>
      <c r="J32" s="474" t="s">
        <v>117</v>
      </c>
      <c r="K32" s="475"/>
      <c r="L32" s="475"/>
      <c r="M32" s="475"/>
      <c r="N32" s="475"/>
      <c r="O32" s="475"/>
      <c r="P32" s="475"/>
      <c r="Q32" s="475"/>
      <c r="R32" s="475"/>
      <c r="S32" s="475"/>
      <c r="T32" s="477" t="s">
        <v>18</v>
      </c>
      <c r="U32" s="98"/>
      <c r="V32" s="98"/>
      <c r="W32" s="98"/>
      <c r="X32" s="67"/>
      <c r="Y32" s="67"/>
    </row>
    <row r="33" spans="1:25" s="146" customFormat="1" ht="75.75" customHeight="1">
      <c r="A33" s="67"/>
      <c r="B33" s="472"/>
      <c r="C33" s="473"/>
      <c r="D33" s="147" t="s">
        <v>119</v>
      </c>
      <c r="E33" s="148" t="s">
        <v>120</v>
      </c>
      <c r="F33" s="148" t="s">
        <v>121</v>
      </c>
      <c r="G33" s="148" t="s">
        <v>122</v>
      </c>
      <c r="H33" s="148" t="s">
        <v>123</v>
      </c>
      <c r="I33" s="148" t="s">
        <v>19</v>
      </c>
      <c r="J33" s="148" t="s">
        <v>124</v>
      </c>
      <c r="K33" s="148" t="s">
        <v>125</v>
      </c>
      <c r="L33" s="148" t="s">
        <v>126</v>
      </c>
      <c r="M33" s="148" t="s">
        <v>127</v>
      </c>
      <c r="N33" s="148" t="s">
        <v>128</v>
      </c>
      <c r="O33" s="148" t="s">
        <v>129</v>
      </c>
      <c r="P33" s="149" t="s">
        <v>130</v>
      </c>
      <c r="Q33" s="149" t="s">
        <v>131</v>
      </c>
      <c r="R33" s="149" t="s">
        <v>132</v>
      </c>
      <c r="S33" s="150" t="s">
        <v>19</v>
      </c>
      <c r="T33" s="477"/>
      <c r="U33" s="98"/>
      <c r="V33" s="98"/>
      <c r="W33" s="98"/>
      <c r="X33" s="98"/>
      <c r="Y33" s="67"/>
    </row>
    <row r="34" spans="1:25" s="146" customFormat="1" ht="21.75" customHeight="1">
      <c r="A34" s="67"/>
      <c r="B34" s="61" t="s">
        <v>11</v>
      </c>
      <c r="C34" s="140">
        <v>4</v>
      </c>
      <c r="D34" s="140"/>
      <c r="E34" s="140">
        <v>4</v>
      </c>
      <c r="F34" s="140"/>
      <c r="G34" s="140">
        <v>2</v>
      </c>
      <c r="H34" s="140"/>
      <c r="I34" s="140"/>
      <c r="J34" s="140">
        <v>4</v>
      </c>
      <c r="K34" s="140"/>
      <c r="L34" s="140"/>
      <c r="M34" s="140"/>
      <c r="N34" s="140">
        <v>6</v>
      </c>
      <c r="O34" s="140">
        <v>4</v>
      </c>
      <c r="P34" s="140"/>
      <c r="Q34" s="140"/>
      <c r="R34" s="140"/>
      <c r="S34" s="348"/>
      <c r="T34" s="349">
        <f>SUM(D34:S34)</f>
        <v>20</v>
      </c>
      <c r="U34" s="98"/>
      <c r="V34" s="98"/>
      <c r="W34" s="98"/>
      <c r="X34" s="98"/>
      <c r="Y34" s="67"/>
    </row>
    <row r="35" spans="1:25" s="146" customFormat="1" ht="21.75" customHeight="1">
      <c r="A35" s="67"/>
      <c r="B35" s="61" t="s">
        <v>12</v>
      </c>
      <c r="C35" s="140">
        <v>2</v>
      </c>
      <c r="D35" s="140"/>
      <c r="E35" s="140">
        <v>3</v>
      </c>
      <c r="F35" s="140">
        <v>2</v>
      </c>
      <c r="G35" s="140"/>
      <c r="H35" s="140"/>
      <c r="I35" s="140">
        <v>2</v>
      </c>
      <c r="J35" s="140">
        <v>2</v>
      </c>
      <c r="K35" s="140">
        <v>2</v>
      </c>
      <c r="L35" s="140"/>
      <c r="M35" s="140"/>
      <c r="N35" s="140">
        <v>3</v>
      </c>
      <c r="O35" s="140"/>
      <c r="P35" s="140"/>
      <c r="Q35" s="140"/>
      <c r="R35" s="140"/>
      <c r="S35" s="348"/>
      <c r="T35" s="349">
        <f>SUM(D35:S35)</f>
        <v>14</v>
      </c>
      <c r="U35" s="98"/>
      <c r="V35" s="98"/>
      <c r="W35" s="98"/>
      <c r="X35" s="98"/>
      <c r="Y35" s="67"/>
    </row>
    <row r="36" spans="1:25" s="146" customFormat="1" ht="21.75" customHeight="1">
      <c r="A36" s="67"/>
      <c r="B36" s="61" t="s">
        <v>13</v>
      </c>
      <c r="C36" s="140">
        <v>4</v>
      </c>
      <c r="D36" s="140">
        <v>0</v>
      </c>
      <c r="E36" s="140">
        <v>8</v>
      </c>
      <c r="F36" s="140">
        <v>0</v>
      </c>
      <c r="G36" s="140">
        <v>0</v>
      </c>
      <c r="H36" s="140">
        <v>0</v>
      </c>
      <c r="I36" s="140">
        <v>0</v>
      </c>
      <c r="J36" s="140">
        <v>4</v>
      </c>
      <c r="K36" s="140">
        <v>0</v>
      </c>
      <c r="L36" s="140">
        <v>0</v>
      </c>
      <c r="M36" s="140">
        <v>0</v>
      </c>
      <c r="N36" s="140">
        <v>27</v>
      </c>
      <c r="O36" s="140">
        <v>8</v>
      </c>
      <c r="P36" s="140"/>
      <c r="Q36" s="140"/>
      <c r="R36" s="140">
        <v>8</v>
      </c>
      <c r="S36" s="348"/>
      <c r="T36" s="349">
        <f>SUM(D36:S36)</f>
        <v>55</v>
      </c>
      <c r="U36" s="98"/>
      <c r="V36" s="98"/>
      <c r="W36" s="98"/>
      <c r="X36" s="98"/>
      <c r="Y36" s="67"/>
    </row>
    <row r="37" spans="1:25" s="146" customFormat="1" ht="21.75" customHeight="1" thickBot="1">
      <c r="A37" s="67"/>
      <c r="B37" s="351" t="s">
        <v>14</v>
      </c>
      <c r="C37" s="343">
        <v>6</v>
      </c>
      <c r="D37" s="343"/>
      <c r="E37" s="352">
        <v>16</v>
      </c>
      <c r="F37" s="352"/>
      <c r="G37" s="352">
        <v>4</v>
      </c>
      <c r="H37" s="343"/>
      <c r="I37" s="343"/>
      <c r="J37" s="343">
        <v>6</v>
      </c>
      <c r="K37" s="352">
        <v>2</v>
      </c>
      <c r="L37" s="352"/>
      <c r="M37" s="343"/>
      <c r="N37" s="343">
        <v>22</v>
      </c>
      <c r="O37" s="352">
        <v>6</v>
      </c>
      <c r="P37" s="343">
        <v>8</v>
      </c>
      <c r="Q37" s="343">
        <v>1</v>
      </c>
      <c r="R37" s="343"/>
      <c r="S37" s="353"/>
      <c r="T37" s="355">
        <f>SUM(D37:S37)</f>
        <v>65</v>
      </c>
      <c r="U37" s="98"/>
      <c r="V37" s="98"/>
      <c r="W37" s="98"/>
      <c r="X37" s="98"/>
      <c r="Y37" s="67"/>
    </row>
    <row r="38" spans="1:25" s="146" customFormat="1" ht="21.75" customHeight="1" thickTop="1">
      <c r="A38" s="67"/>
      <c r="B38" s="350" t="s">
        <v>18</v>
      </c>
      <c r="C38" s="344">
        <f>SUM(C34:C37)</f>
        <v>16</v>
      </c>
      <c r="D38" s="344">
        <f aca="true" t="shared" si="1" ref="D38:S38">SUM(D34:D37)</f>
        <v>0</v>
      </c>
      <c r="E38" s="346">
        <f t="shared" si="1"/>
        <v>31</v>
      </c>
      <c r="F38" s="346">
        <f t="shared" si="1"/>
        <v>2</v>
      </c>
      <c r="G38" s="346">
        <f t="shared" si="1"/>
        <v>6</v>
      </c>
      <c r="H38" s="344">
        <f t="shared" si="1"/>
        <v>0</v>
      </c>
      <c r="I38" s="344">
        <f t="shared" si="1"/>
        <v>2</v>
      </c>
      <c r="J38" s="344">
        <f t="shared" si="1"/>
        <v>16</v>
      </c>
      <c r="K38" s="346">
        <f t="shared" si="1"/>
        <v>4</v>
      </c>
      <c r="L38" s="346">
        <f t="shared" si="1"/>
        <v>0</v>
      </c>
      <c r="M38" s="344">
        <f t="shared" si="1"/>
        <v>0</v>
      </c>
      <c r="N38" s="344">
        <f t="shared" si="1"/>
        <v>58</v>
      </c>
      <c r="O38" s="346">
        <f t="shared" si="1"/>
        <v>18</v>
      </c>
      <c r="P38" s="344">
        <f t="shared" si="1"/>
        <v>8</v>
      </c>
      <c r="Q38" s="344">
        <f t="shared" si="1"/>
        <v>1</v>
      </c>
      <c r="R38" s="344">
        <f t="shared" si="1"/>
        <v>8</v>
      </c>
      <c r="S38" s="354">
        <f t="shared" si="1"/>
        <v>0</v>
      </c>
      <c r="T38" s="356">
        <f>SUM(D38:S38)</f>
        <v>154</v>
      </c>
      <c r="U38" s="98"/>
      <c r="W38" s="98"/>
      <c r="X38" s="98"/>
      <c r="Y38" s="98">
        <f>SUM(T34:T37)</f>
        <v>154</v>
      </c>
    </row>
  </sheetData>
  <sheetProtection/>
  <mergeCells count="109">
    <mergeCell ref="A1:J1"/>
    <mergeCell ref="B2:X4"/>
    <mergeCell ref="B6:K6"/>
    <mergeCell ref="B7:K7"/>
    <mergeCell ref="T7:X7"/>
    <mergeCell ref="B8:B10"/>
    <mergeCell ref="C8:D10"/>
    <mergeCell ref="E8:F10"/>
    <mergeCell ref="G8:X8"/>
    <mergeCell ref="G9:P9"/>
    <mergeCell ref="M11:N11"/>
    <mergeCell ref="Q9:R10"/>
    <mergeCell ref="S9:T10"/>
    <mergeCell ref="U9:V10"/>
    <mergeCell ref="W9:X10"/>
    <mergeCell ref="G10:H10"/>
    <mergeCell ref="I10:J10"/>
    <mergeCell ref="K10:L10"/>
    <mergeCell ref="M10:N10"/>
    <mergeCell ref="O10:P10"/>
    <mergeCell ref="C12:D12"/>
    <mergeCell ref="E12:F12"/>
    <mergeCell ref="G12:H12"/>
    <mergeCell ref="I12:J12"/>
    <mergeCell ref="K12:L12"/>
    <mergeCell ref="C11:D11"/>
    <mergeCell ref="E11:F11"/>
    <mergeCell ref="G11:H11"/>
    <mergeCell ref="I11:J11"/>
    <mergeCell ref="K11:L11"/>
    <mergeCell ref="W12:X12"/>
    <mergeCell ref="O11:P11"/>
    <mergeCell ref="Q11:R11"/>
    <mergeCell ref="S11:T11"/>
    <mergeCell ref="U11:V11"/>
    <mergeCell ref="W11:X11"/>
    <mergeCell ref="M13:N13"/>
    <mergeCell ref="M12:N12"/>
    <mergeCell ref="O12:P12"/>
    <mergeCell ref="Q12:R12"/>
    <mergeCell ref="S12:T12"/>
    <mergeCell ref="U12:V12"/>
    <mergeCell ref="C14:D14"/>
    <mergeCell ref="E14:F14"/>
    <mergeCell ref="G14:H14"/>
    <mergeCell ref="I14:J14"/>
    <mergeCell ref="K14:L14"/>
    <mergeCell ref="C13:D13"/>
    <mergeCell ref="E13:F13"/>
    <mergeCell ref="G13:H13"/>
    <mergeCell ref="I13:J13"/>
    <mergeCell ref="K13:L13"/>
    <mergeCell ref="U14:V14"/>
    <mergeCell ref="W14:X14"/>
    <mergeCell ref="O13:P13"/>
    <mergeCell ref="Q13:R13"/>
    <mergeCell ref="S13:T13"/>
    <mergeCell ref="U13:V13"/>
    <mergeCell ref="W13:X13"/>
    <mergeCell ref="M14:N14"/>
    <mergeCell ref="O14:P14"/>
    <mergeCell ref="Q14:R14"/>
    <mergeCell ref="S14:T14"/>
    <mergeCell ref="O15:P15"/>
    <mergeCell ref="Q15:R15"/>
    <mergeCell ref="S15:T15"/>
    <mergeCell ref="U15:V15"/>
    <mergeCell ref="W15:X15"/>
    <mergeCell ref="B16:X16"/>
    <mergeCell ref="C15:D15"/>
    <mergeCell ref="E15:F15"/>
    <mergeCell ref="G15:H15"/>
    <mergeCell ref="I15:J15"/>
    <mergeCell ref="K15:L15"/>
    <mergeCell ref="M15:N15"/>
    <mergeCell ref="B18:E18"/>
    <mergeCell ref="R18:W18"/>
    <mergeCell ref="B19:B22"/>
    <mergeCell ref="C19:C22"/>
    <mergeCell ref="D19:I19"/>
    <mergeCell ref="J19:J22"/>
    <mergeCell ref="K19:W19"/>
    <mergeCell ref="D20:D22"/>
    <mergeCell ref="E20:E22"/>
    <mergeCell ref="F20:F22"/>
    <mergeCell ref="G20:G22"/>
    <mergeCell ref="H20:H22"/>
    <mergeCell ref="I20:I22"/>
    <mergeCell ref="K20:K22"/>
    <mergeCell ref="L20:L22"/>
    <mergeCell ref="M20:O20"/>
    <mergeCell ref="P20:P22"/>
    <mergeCell ref="Q20:Q22"/>
    <mergeCell ref="R20:W20"/>
    <mergeCell ref="M21:M22"/>
    <mergeCell ref="N21:N22"/>
    <mergeCell ref="O21:O22"/>
    <mergeCell ref="R21:R22"/>
    <mergeCell ref="S21:V21"/>
    <mergeCell ref="W21:W22"/>
    <mergeCell ref="B28:X28"/>
    <mergeCell ref="B29:X29"/>
    <mergeCell ref="B31:E31"/>
    <mergeCell ref="P31:T31"/>
    <mergeCell ref="B32:B33"/>
    <mergeCell ref="C32:C33"/>
    <mergeCell ref="D32:I32"/>
    <mergeCell ref="J32:S32"/>
    <mergeCell ref="T32:T33"/>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AL47"/>
  <sheetViews>
    <sheetView view="pageBreakPreview" zoomScaleSheetLayoutView="100" workbookViewId="0" topLeftCell="A34">
      <selection activeCell="A28" sqref="A28"/>
    </sheetView>
  </sheetViews>
  <sheetFormatPr defaultColWidth="9.00390625" defaultRowHeight="13.5"/>
  <cols>
    <col min="1" max="1" width="2.25390625" style="12" customWidth="1"/>
    <col min="2" max="2" width="2.625" style="12" bestFit="1" customWidth="1"/>
    <col min="3" max="4" width="5.125" style="12" customWidth="1"/>
    <col min="5" max="15" width="8.375" style="12" customWidth="1"/>
    <col min="16" max="16" width="8.375" style="8" customWidth="1"/>
    <col min="17" max="17" width="7.25390625" style="8" customWidth="1"/>
    <col min="18" max="25" width="2.125" style="8" customWidth="1"/>
    <col min="26" max="26" width="3.00390625" style="8" customWidth="1"/>
    <col min="27" max="38" width="2.125" style="8" customWidth="1"/>
    <col min="39" max="16384" width="9.00390625" style="8" customWidth="1"/>
  </cols>
  <sheetData>
    <row r="1" spans="1:10" s="3" customFormat="1" ht="24.75" customHeight="1">
      <c r="A1" s="586" t="s">
        <v>224</v>
      </c>
      <c r="B1" s="586"/>
      <c r="C1" s="586"/>
      <c r="D1" s="586"/>
      <c r="E1" s="586"/>
      <c r="F1" s="586"/>
      <c r="G1" s="586"/>
      <c r="H1" s="586"/>
      <c r="I1" s="586"/>
      <c r="J1" s="586"/>
    </row>
    <row r="2" spans="1:15" s="5" customFormat="1" ht="21" customHeight="1">
      <c r="A2" s="587" t="s">
        <v>156</v>
      </c>
      <c r="B2" s="587"/>
      <c r="C2" s="587"/>
      <c r="D2" s="587"/>
      <c r="E2" s="587"/>
      <c r="F2" s="587"/>
      <c r="G2" s="587"/>
      <c r="H2" s="587"/>
      <c r="I2" s="587"/>
      <c r="J2" s="587"/>
      <c r="K2" s="587"/>
      <c r="L2" s="587"/>
      <c r="M2" s="587"/>
      <c r="N2" s="587"/>
      <c r="O2" s="587"/>
    </row>
    <row r="3" spans="1:38" s="4" customFormat="1" ht="18" customHeight="1">
      <c r="A3" s="593" t="s">
        <v>157</v>
      </c>
      <c r="B3" s="593"/>
      <c r="C3" s="593"/>
      <c r="D3" s="593"/>
      <c r="E3" s="593"/>
      <c r="F3" s="593"/>
      <c r="G3" s="593"/>
      <c r="H3" s="593"/>
      <c r="I3" s="593"/>
      <c r="J3" s="593"/>
      <c r="K3" s="593"/>
      <c r="L3" s="593"/>
      <c r="M3" s="593"/>
      <c r="N3" s="593"/>
      <c r="O3" s="593"/>
      <c r="P3" s="593"/>
      <c r="Q3" s="6"/>
      <c r="R3" s="6"/>
      <c r="S3" s="6"/>
      <c r="T3" s="6"/>
      <c r="U3" s="6"/>
      <c r="V3" s="6"/>
      <c r="W3" s="6"/>
      <c r="X3" s="6"/>
      <c r="Y3" s="6"/>
      <c r="Z3" s="6"/>
      <c r="AA3" s="6"/>
      <c r="AB3" s="6"/>
      <c r="AC3" s="6"/>
      <c r="AD3" s="6"/>
      <c r="AE3" s="6"/>
      <c r="AF3" s="6"/>
      <c r="AG3" s="6"/>
      <c r="AH3" s="6"/>
      <c r="AI3" s="6"/>
      <c r="AJ3" s="6"/>
      <c r="AK3" s="6"/>
      <c r="AL3" s="6"/>
    </row>
    <row r="4" spans="1:38" s="4" customFormat="1" ht="18" customHeight="1">
      <c r="A4" s="593"/>
      <c r="B4" s="593"/>
      <c r="C4" s="593"/>
      <c r="D4" s="593"/>
      <c r="E4" s="593"/>
      <c r="F4" s="593"/>
      <c r="G4" s="593"/>
      <c r="H4" s="593"/>
      <c r="I4" s="593"/>
      <c r="J4" s="593"/>
      <c r="K4" s="593"/>
      <c r="L4" s="593"/>
      <c r="M4" s="593"/>
      <c r="N4" s="593"/>
      <c r="O4" s="593"/>
      <c r="P4" s="593"/>
      <c r="Q4" s="6"/>
      <c r="R4" s="6"/>
      <c r="S4" s="6"/>
      <c r="T4" s="6"/>
      <c r="U4" s="6"/>
      <c r="V4" s="6"/>
      <c r="W4" s="6"/>
      <c r="X4" s="6"/>
      <c r="Y4" s="6"/>
      <c r="Z4" s="6"/>
      <c r="AA4" s="6"/>
      <c r="AB4" s="6"/>
      <c r="AC4" s="6"/>
      <c r="AD4" s="6"/>
      <c r="AE4" s="6"/>
      <c r="AF4" s="6"/>
      <c r="AG4" s="6"/>
      <c r="AH4" s="6"/>
      <c r="AI4" s="6"/>
      <c r="AJ4" s="6"/>
      <c r="AK4" s="6"/>
      <c r="AL4" s="6"/>
    </row>
    <row r="5" spans="1:38" s="4" customFormat="1" ht="5.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s="5" customFormat="1" ht="14.25">
      <c r="A6" s="181" t="s">
        <v>306</v>
      </c>
      <c r="B6" s="181"/>
      <c r="C6" s="181"/>
      <c r="D6" s="181"/>
      <c r="E6" s="181"/>
      <c r="F6" s="181"/>
      <c r="G6" s="181"/>
      <c r="H6" s="181"/>
      <c r="I6" s="181"/>
      <c r="J6" s="181"/>
      <c r="K6" s="181"/>
      <c r="L6" s="181"/>
      <c r="M6" s="181"/>
      <c r="N6" s="181"/>
      <c r="O6" s="181"/>
      <c r="P6" s="70"/>
      <c r="AD6" s="573"/>
      <c r="AE6" s="573"/>
      <c r="AF6" s="573"/>
      <c r="AG6" s="573"/>
      <c r="AH6" s="573"/>
      <c r="AI6" s="573"/>
      <c r="AJ6" s="573"/>
      <c r="AK6" s="573"/>
      <c r="AL6" s="573"/>
    </row>
    <row r="7" spans="1:16" ht="24" customHeight="1">
      <c r="A7" s="151"/>
      <c r="B7" s="574" t="s">
        <v>71</v>
      </c>
      <c r="C7" s="575"/>
      <c r="D7" s="576"/>
      <c r="E7" s="580" t="s">
        <v>161</v>
      </c>
      <c r="F7" s="581"/>
      <c r="G7" s="582" t="s">
        <v>162</v>
      </c>
      <c r="H7" s="583"/>
      <c r="I7" s="580" t="s">
        <v>163</v>
      </c>
      <c r="J7" s="583"/>
      <c r="K7" s="580" t="s">
        <v>232</v>
      </c>
      <c r="L7" s="583"/>
      <c r="M7" s="182"/>
      <c r="N7" s="182"/>
      <c r="O7" s="152"/>
      <c r="P7" s="183"/>
    </row>
    <row r="8" spans="1:16" ht="15" customHeight="1">
      <c r="A8" s="152"/>
      <c r="B8" s="577"/>
      <c r="C8" s="578"/>
      <c r="D8" s="579"/>
      <c r="E8" s="571" t="s">
        <v>73</v>
      </c>
      <c r="F8" s="584" t="s">
        <v>74</v>
      </c>
      <c r="G8" s="591" t="s">
        <v>73</v>
      </c>
      <c r="H8" s="571" t="s">
        <v>74</v>
      </c>
      <c r="I8" s="571" t="s">
        <v>73</v>
      </c>
      <c r="J8" s="571" t="s">
        <v>74</v>
      </c>
      <c r="K8" s="571" t="s">
        <v>73</v>
      </c>
      <c r="L8" s="571" t="s">
        <v>74</v>
      </c>
      <c r="M8" s="182"/>
      <c r="N8" s="182"/>
      <c r="O8" s="152"/>
      <c r="P8" s="183"/>
    </row>
    <row r="9" spans="1:16" ht="15" customHeight="1">
      <c r="A9" s="152"/>
      <c r="B9" s="588" t="s">
        <v>75</v>
      </c>
      <c r="C9" s="589"/>
      <c r="D9" s="590"/>
      <c r="E9" s="572"/>
      <c r="F9" s="585"/>
      <c r="G9" s="592"/>
      <c r="H9" s="572"/>
      <c r="I9" s="572"/>
      <c r="J9" s="572"/>
      <c r="K9" s="572"/>
      <c r="L9" s="572"/>
      <c r="M9" s="182"/>
      <c r="N9" s="182"/>
      <c r="O9" s="152"/>
      <c r="P9" s="183"/>
    </row>
    <row r="10" spans="1:16" ht="18" customHeight="1">
      <c r="A10" s="152"/>
      <c r="B10" s="545" t="s">
        <v>76</v>
      </c>
      <c r="C10" s="515" t="s">
        <v>32</v>
      </c>
      <c r="D10" s="516"/>
      <c r="E10" s="156">
        <v>17</v>
      </c>
      <c r="F10" s="161">
        <v>41</v>
      </c>
      <c r="G10" s="184">
        <v>23</v>
      </c>
      <c r="H10" s="156">
        <v>37</v>
      </c>
      <c r="I10" s="156">
        <v>3</v>
      </c>
      <c r="J10" s="156">
        <v>4</v>
      </c>
      <c r="K10" s="557"/>
      <c r="L10" s="558"/>
      <c r="M10" s="185"/>
      <c r="N10" s="185"/>
      <c r="O10" s="152"/>
      <c r="P10" s="183"/>
    </row>
    <row r="11" spans="1:16" ht="18" customHeight="1">
      <c r="A11" s="152"/>
      <c r="B11" s="546"/>
      <c r="C11" s="515" t="s">
        <v>33</v>
      </c>
      <c r="D11" s="516"/>
      <c r="E11" s="156">
        <v>53</v>
      </c>
      <c r="F11" s="161">
        <v>70</v>
      </c>
      <c r="G11" s="184">
        <v>39</v>
      </c>
      <c r="H11" s="156">
        <v>54</v>
      </c>
      <c r="I11" s="156">
        <v>14</v>
      </c>
      <c r="J11" s="156">
        <v>16</v>
      </c>
      <c r="K11" s="559"/>
      <c r="L11" s="560"/>
      <c r="M11" s="185"/>
      <c r="N11" s="185"/>
      <c r="O11" s="152"/>
      <c r="P11" s="183"/>
    </row>
    <row r="12" spans="1:16" ht="18" customHeight="1">
      <c r="A12" s="152"/>
      <c r="B12" s="546"/>
      <c r="C12" s="515" t="s">
        <v>34</v>
      </c>
      <c r="D12" s="516"/>
      <c r="E12" s="156">
        <v>56</v>
      </c>
      <c r="F12" s="161">
        <v>73</v>
      </c>
      <c r="G12" s="184">
        <v>44</v>
      </c>
      <c r="H12" s="156">
        <v>57</v>
      </c>
      <c r="I12" s="156">
        <v>12</v>
      </c>
      <c r="J12" s="156">
        <v>16</v>
      </c>
      <c r="K12" s="559"/>
      <c r="L12" s="560"/>
      <c r="M12" s="185"/>
      <c r="N12" s="185"/>
      <c r="O12" s="152"/>
      <c r="P12" s="183"/>
    </row>
    <row r="13" spans="1:16" ht="18" customHeight="1">
      <c r="A13" s="152"/>
      <c r="B13" s="546"/>
      <c r="C13" s="515" t="s">
        <v>35</v>
      </c>
      <c r="D13" s="516"/>
      <c r="E13" s="156">
        <v>95</v>
      </c>
      <c r="F13" s="161">
        <v>179</v>
      </c>
      <c r="G13" s="184">
        <v>83</v>
      </c>
      <c r="H13" s="156">
        <v>122</v>
      </c>
      <c r="I13" s="156">
        <v>46</v>
      </c>
      <c r="J13" s="156">
        <v>57</v>
      </c>
      <c r="K13" s="559"/>
      <c r="L13" s="560"/>
      <c r="M13" s="185"/>
      <c r="N13" s="185"/>
      <c r="O13" s="152"/>
      <c r="P13" s="183"/>
    </row>
    <row r="14" spans="1:16" ht="18" customHeight="1">
      <c r="A14" s="152"/>
      <c r="B14" s="546"/>
      <c r="C14" s="515" t="s">
        <v>36</v>
      </c>
      <c r="D14" s="516"/>
      <c r="E14" s="156">
        <v>19</v>
      </c>
      <c r="F14" s="161">
        <v>38</v>
      </c>
      <c r="G14" s="184">
        <v>17</v>
      </c>
      <c r="H14" s="156">
        <v>25</v>
      </c>
      <c r="I14" s="156">
        <v>11</v>
      </c>
      <c r="J14" s="156">
        <v>13</v>
      </c>
      <c r="K14" s="559"/>
      <c r="L14" s="560"/>
      <c r="M14" s="185"/>
      <c r="N14" s="185"/>
      <c r="O14" s="152"/>
      <c r="P14" s="183"/>
    </row>
    <row r="15" spans="1:16" ht="18" customHeight="1">
      <c r="A15" s="152"/>
      <c r="B15" s="546"/>
      <c r="C15" s="515" t="s">
        <v>37</v>
      </c>
      <c r="D15" s="516"/>
      <c r="E15" s="156">
        <v>8</v>
      </c>
      <c r="F15" s="161">
        <v>18</v>
      </c>
      <c r="G15" s="184">
        <v>6</v>
      </c>
      <c r="H15" s="156">
        <v>11</v>
      </c>
      <c r="I15" s="156">
        <v>5</v>
      </c>
      <c r="J15" s="156">
        <v>7</v>
      </c>
      <c r="K15" s="559"/>
      <c r="L15" s="560"/>
      <c r="M15" s="185"/>
      <c r="N15" s="185"/>
      <c r="O15" s="152"/>
      <c r="P15" s="183"/>
    </row>
    <row r="16" spans="1:16" ht="18" customHeight="1">
      <c r="A16" s="152"/>
      <c r="B16" s="546"/>
      <c r="C16" s="515" t="s">
        <v>15</v>
      </c>
      <c r="D16" s="516"/>
      <c r="E16" s="156">
        <v>290</v>
      </c>
      <c r="F16" s="161">
        <v>332</v>
      </c>
      <c r="G16" s="184">
        <v>208</v>
      </c>
      <c r="H16" s="156">
        <v>233</v>
      </c>
      <c r="I16" s="156">
        <v>91</v>
      </c>
      <c r="J16" s="156">
        <v>99</v>
      </c>
      <c r="K16" s="559"/>
      <c r="L16" s="560"/>
      <c r="M16" s="185"/>
      <c r="N16" s="185"/>
      <c r="O16" s="152"/>
      <c r="P16" s="183"/>
    </row>
    <row r="17" spans="1:16" ht="18" customHeight="1">
      <c r="A17" s="152"/>
      <c r="B17" s="546"/>
      <c r="C17" s="515" t="s">
        <v>38</v>
      </c>
      <c r="D17" s="516"/>
      <c r="E17" s="156">
        <v>29</v>
      </c>
      <c r="F17" s="161">
        <v>50</v>
      </c>
      <c r="G17" s="184">
        <v>27</v>
      </c>
      <c r="H17" s="156">
        <v>47</v>
      </c>
      <c r="I17" s="156">
        <v>3</v>
      </c>
      <c r="J17" s="156">
        <v>3</v>
      </c>
      <c r="K17" s="559"/>
      <c r="L17" s="560"/>
      <c r="M17" s="185"/>
      <c r="N17" s="185"/>
      <c r="O17" s="152"/>
      <c r="P17" s="183"/>
    </row>
    <row r="18" spans="1:16" ht="18" customHeight="1">
      <c r="A18" s="152"/>
      <c r="B18" s="546"/>
      <c r="C18" s="515" t="s">
        <v>39</v>
      </c>
      <c r="D18" s="516"/>
      <c r="E18" s="156">
        <v>128</v>
      </c>
      <c r="F18" s="161">
        <v>206</v>
      </c>
      <c r="G18" s="184">
        <v>111</v>
      </c>
      <c r="H18" s="156">
        <v>132</v>
      </c>
      <c r="I18" s="156">
        <v>50</v>
      </c>
      <c r="J18" s="156">
        <v>74</v>
      </c>
      <c r="K18" s="559"/>
      <c r="L18" s="560"/>
      <c r="M18" s="185"/>
      <c r="N18" s="185"/>
      <c r="O18" s="152"/>
      <c r="P18" s="183"/>
    </row>
    <row r="19" spans="1:16" ht="18" customHeight="1">
      <c r="A19" s="152"/>
      <c r="B19" s="546"/>
      <c r="C19" s="515" t="s">
        <v>40</v>
      </c>
      <c r="D19" s="516"/>
      <c r="E19" s="156">
        <v>20</v>
      </c>
      <c r="F19" s="161">
        <v>34</v>
      </c>
      <c r="G19" s="184">
        <v>8</v>
      </c>
      <c r="H19" s="156">
        <v>13</v>
      </c>
      <c r="I19" s="156">
        <v>12</v>
      </c>
      <c r="J19" s="156">
        <v>21</v>
      </c>
      <c r="K19" s="559"/>
      <c r="L19" s="560"/>
      <c r="M19" s="185"/>
      <c r="N19" s="185"/>
      <c r="O19" s="152"/>
      <c r="P19" s="183"/>
    </row>
    <row r="20" spans="1:16" ht="18" customHeight="1">
      <c r="A20" s="152"/>
      <c r="B20" s="546"/>
      <c r="C20" s="515" t="s">
        <v>41</v>
      </c>
      <c r="D20" s="516"/>
      <c r="E20" s="156">
        <v>3</v>
      </c>
      <c r="F20" s="161">
        <v>4</v>
      </c>
      <c r="G20" s="184">
        <v>2</v>
      </c>
      <c r="H20" s="156">
        <v>2</v>
      </c>
      <c r="I20" s="156">
        <v>1</v>
      </c>
      <c r="J20" s="156">
        <v>2</v>
      </c>
      <c r="K20" s="559"/>
      <c r="L20" s="560"/>
      <c r="M20" s="185"/>
      <c r="N20" s="185"/>
      <c r="O20" s="152"/>
      <c r="P20" s="183"/>
    </row>
    <row r="21" spans="1:16" ht="18" customHeight="1">
      <c r="A21" s="152"/>
      <c r="B21" s="546"/>
      <c r="C21" s="515" t="s">
        <v>42</v>
      </c>
      <c r="D21" s="516"/>
      <c r="E21" s="162">
        <v>22</v>
      </c>
      <c r="F21" s="163">
        <v>30</v>
      </c>
      <c r="G21" s="186">
        <v>21</v>
      </c>
      <c r="H21" s="162">
        <v>26</v>
      </c>
      <c r="I21" s="162">
        <v>4</v>
      </c>
      <c r="J21" s="162">
        <v>4</v>
      </c>
      <c r="K21" s="559"/>
      <c r="L21" s="560"/>
      <c r="M21" s="185"/>
      <c r="N21" s="185"/>
      <c r="O21" s="152"/>
      <c r="P21" s="183"/>
    </row>
    <row r="22" spans="1:16" ht="18" customHeight="1">
      <c r="A22" s="152"/>
      <c r="B22" s="547"/>
      <c r="C22" s="515" t="s">
        <v>43</v>
      </c>
      <c r="D22" s="516"/>
      <c r="E22" s="156">
        <v>16</v>
      </c>
      <c r="F22" s="161">
        <v>20</v>
      </c>
      <c r="G22" s="184">
        <v>6</v>
      </c>
      <c r="H22" s="156">
        <v>6</v>
      </c>
      <c r="I22" s="156">
        <v>10</v>
      </c>
      <c r="J22" s="156">
        <v>14</v>
      </c>
      <c r="K22" s="559"/>
      <c r="L22" s="560"/>
      <c r="M22" s="185"/>
      <c r="N22" s="185"/>
      <c r="O22" s="152"/>
      <c r="P22" s="183"/>
    </row>
    <row r="23" spans="1:16" ht="25.5" customHeight="1" thickBot="1">
      <c r="A23" s="152"/>
      <c r="B23" s="563" t="s">
        <v>233</v>
      </c>
      <c r="C23" s="564"/>
      <c r="D23" s="565"/>
      <c r="E23" s="187">
        <v>756</v>
      </c>
      <c r="F23" s="188">
        <v>1095</v>
      </c>
      <c r="G23" s="189">
        <v>595</v>
      </c>
      <c r="H23" s="187">
        <v>765</v>
      </c>
      <c r="I23" s="187">
        <v>262</v>
      </c>
      <c r="J23" s="187">
        <v>330</v>
      </c>
      <c r="K23" s="561"/>
      <c r="L23" s="562"/>
      <c r="M23" s="185"/>
      <c r="N23" s="185"/>
      <c r="O23" s="152"/>
      <c r="P23" s="183"/>
    </row>
    <row r="24" spans="1:16" ht="24.75" customHeight="1" thickBot="1" thickTop="1">
      <c r="A24" s="152"/>
      <c r="B24" s="520" t="s">
        <v>234</v>
      </c>
      <c r="C24" s="566"/>
      <c r="D24" s="567"/>
      <c r="E24" s="169">
        <v>5</v>
      </c>
      <c r="F24" s="170">
        <v>24</v>
      </c>
      <c r="G24" s="190"/>
      <c r="H24" s="191"/>
      <c r="I24" s="192">
        <v>5</v>
      </c>
      <c r="J24" s="169">
        <v>13</v>
      </c>
      <c r="K24" s="169">
        <v>2</v>
      </c>
      <c r="L24" s="169">
        <v>11</v>
      </c>
      <c r="M24" s="193"/>
      <c r="N24" s="193"/>
      <c r="O24" s="152"/>
      <c r="P24" s="183"/>
    </row>
    <row r="25" spans="1:16" ht="18" customHeight="1" thickTop="1">
      <c r="A25" s="152"/>
      <c r="B25" s="568" t="s">
        <v>77</v>
      </c>
      <c r="C25" s="569"/>
      <c r="D25" s="570"/>
      <c r="E25" s="175">
        <v>761</v>
      </c>
      <c r="F25" s="176">
        <v>1119</v>
      </c>
      <c r="G25" s="194">
        <v>595</v>
      </c>
      <c r="H25" s="175">
        <v>765</v>
      </c>
      <c r="I25" s="175">
        <v>267</v>
      </c>
      <c r="J25" s="175">
        <v>343</v>
      </c>
      <c r="K25" s="175">
        <v>2</v>
      </c>
      <c r="L25" s="175">
        <v>11</v>
      </c>
      <c r="M25" s="193"/>
      <c r="N25" s="193"/>
      <c r="O25" s="152"/>
      <c r="P25" s="183"/>
    </row>
    <row r="26" spans="1:16" ht="25.5" customHeight="1">
      <c r="A26" s="152"/>
      <c r="B26" s="152"/>
      <c r="C26" s="152"/>
      <c r="D26" s="152"/>
      <c r="E26" s="152"/>
      <c r="F26" s="152"/>
      <c r="G26" s="152"/>
      <c r="H26" s="152"/>
      <c r="I26" s="152"/>
      <c r="J26" s="152"/>
      <c r="K26" s="152"/>
      <c r="L26" s="152"/>
      <c r="M26" s="152"/>
      <c r="N26" s="152"/>
      <c r="O26" s="152"/>
      <c r="P26" s="183"/>
    </row>
    <row r="27" spans="1:32" s="5" customFormat="1" ht="14.25">
      <c r="A27" s="544" t="s">
        <v>307</v>
      </c>
      <c r="B27" s="544"/>
      <c r="C27" s="544"/>
      <c r="D27" s="544"/>
      <c r="E27" s="544"/>
      <c r="F27" s="544"/>
      <c r="G27" s="544"/>
      <c r="H27" s="544"/>
      <c r="I27" s="544"/>
      <c r="J27" s="544"/>
      <c r="K27" s="544"/>
      <c r="L27" s="544"/>
      <c r="M27" s="544"/>
      <c r="N27" s="544"/>
      <c r="O27" s="544"/>
      <c r="P27" s="544"/>
      <c r="Y27" s="573"/>
      <c r="Z27" s="573"/>
      <c r="AA27" s="573"/>
      <c r="AB27" s="573"/>
      <c r="AC27" s="573"/>
      <c r="AD27" s="573"/>
      <c r="AE27" s="573"/>
      <c r="AF27" s="573"/>
    </row>
    <row r="28" spans="1:32" ht="20.25" customHeight="1">
      <c r="A28" s="151"/>
      <c r="B28" s="548" t="s">
        <v>105</v>
      </c>
      <c r="C28" s="549"/>
      <c r="D28" s="550"/>
      <c r="E28" s="551" t="s">
        <v>72</v>
      </c>
      <c r="F28" s="552"/>
      <c r="G28" s="553" t="s">
        <v>78</v>
      </c>
      <c r="H28" s="554"/>
      <c r="I28" s="554"/>
      <c r="J28" s="554"/>
      <c r="K28" s="554"/>
      <c r="L28" s="554"/>
      <c r="M28" s="554"/>
      <c r="N28" s="554"/>
      <c r="O28" s="554"/>
      <c r="P28" s="554"/>
      <c r="Q28" s="10"/>
      <c r="R28" s="10"/>
      <c r="S28" s="10"/>
      <c r="T28" s="10"/>
      <c r="U28" s="10"/>
      <c r="V28" s="10"/>
      <c r="W28" s="10"/>
      <c r="X28" s="10"/>
      <c r="Y28" s="10"/>
      <c r="Z28" s="10"/>
      <c r="AA28" s="7"/>
      <c r="AB28" s="7"/>
      <c r="AC28" s="7"/>
      <c r="AD28" s="7"/>
      <c r="AE28" s="7"/>
      <c r="AF28" s="7"/>
    </row>
    <row r="29" spans="1:16" ht="21" customHeight="1">
      <c r="A29" s="152"/>
      <c r="B29" s="153"/>
      <c r="C29" s="154"/>
      <c r="D29" s="155"/>
      <c r="E29" s="555" t="s">
        <v>73</v>
      </c>
      <c r="F29" s="538" t="s">
        <v>74</v>
      </c>
      <c r="G29" s="540" t="s">
        <v>79</v>
      </c>
      <c r="H29" s="542" t="s">
        <v>80</v>
      </c>
      <c r="I29" s="526" t="s">
        <v>81</v>
      </c>
      <c r="J29" s="526" t="s">
        <v>82</v>
      </c>
      <c r="K29" s="526" t="s">
        <v>83</v>
      </c>
      <c r="L29" s="526" t="s">
        <v>84</v>
      </c>
      <c r="M29" s="526" t="s">
        <v>262</v>
      </c>
      <c r="N29" s="526" t="s">
        <v>263</v>
      </c>
      <c r="O29" s="528" t="s">
        <v>31</v>
      </c>
      <c r="P29" s="530" t="s">
        <v>165</v>
      </c>
    </row>
    <row r="30" spans="1:16" ht="21" customHeight="1">
      <c r="A30" s="152"/>
      <c r="B30" s="532" t="s">
        <v>85</v>
      </c>
      <c r="C30" s="533"/>
      <c r="D30" s="534"/>
      <c r="E30" s="556"/>
      <c r="F30" s="539"/>
      <c r="G30" s="541"/>
      <c r="H30" s="543"/>
      <c r="I30" s="527"/>
      <c r="J30" s="527"/>
      <c r="K30" s="527"/>
      <c r="L30" s="527"/>
      <c r="M30" s="527"/>
      <c r="N30" s="527"/>
      <c r="O30" s="529"/>
      <c r="P30" s="531"/>
    </row>
    <row r="31" spans="1:17" ht="18" customHeight="1">
      <c r="A31" s="152"/>
      <c r="B31" s="535" t="s">
        <v>86</v>
      </c>
      <c r="C31" s="515" t="s">
        <v>32</v>
      </c>
      <c r="D31" s="516"/>
      <c r="E31" s="156">
        <v>17</v>
      </c>
      <c r="F31" s="156">
        <v>41</v>
      </c>
      <c r="G31" s="157">
        <v>0</v>
      </c>
      <c r="H31" s="158">
        <v>0</v>
      </c>
      <c r="I31" s="158">
        <v>0</v>
      </c>
      <c r="J31" s="158">
        <v>0</v>
      </c>
      <c r="K31" s="158">
        <v>0</v>
      </c>
      <c r="L31" s="158">
        <v>0</v>
      </c>
      <c r="M31" s="159">
        <v>40</v>
      </c>
      <c r="N31" s="159">
        <v>1</v>
      </c>
      <c r="O31" s="159">
        <v>0</v>
      </c>
      <c r="P31" s="160"/>
      <c r="Q31" s="11"/>
    </row>
    <row r="32" spans="1:17" ht="18" customHeight="1">
      <c r="A32" s="152"/>
      <c r="B32" s="536"/>
      <c r="C32" s="515" t="s">
        <v>33</v>
      </c>
      <c r="D32" s="516"/>
      <c r="E32" s="156">
        <v>53</v>
      </c>
      <c r="F32" s="156">
        <v>70</v>
      </c>
      <c r="G32" s="157">
        <v>0</v>
      </c>
      <c r="H32" s="158">
        <v>0</v>
      </c>
      <c r="I32" s="158">
        <v>0</v>
      </c>
      <c r="J32" s="158">
        <v>0</v>
      </c>
      <c r="K32" s="158">
        <v>0</v>
      </c>
      <c r="L32" s="158">
        <v>0</v>
      </c>
      <c r="M32" s="159">
        <v>69</v>
      </c>
      <c r="N32" s="159">
        <v>0</v>
      </c>
      <c r="O32" s="159">
        <v>1</v>
      </c>
      <c r="P32" s="160"/>
      <c r="Q32" s="11"/>
    </row>
    <row r="33" spans="1:17" ht="18" customHeight="1">
      <c r="A33" s="152"/>
      <c r="B33" s="536"/>
      <c r="C33" s="515" t="s">
        <v>34</v>
      </c>
      <c r="D33" s="516"/>
      <c r="E33" s="156">
        <v>56</v>
      </c>
      <c r="F33" s="156">
        <v>73</v>
      </c>
      <c r="G33" s="157">
        <v>1</v>
      </c>
      <c r="H33" s="158">
        <v>3</v>
      </c>
      <c r="I33" s="158">
        <v>1</v>
      </c>
      <c r="J33" s="158">
        <v>1</v>
      </c>
      <c r="K33" s="158">
        <v>0</v>
      </c>
      <c r="L33" s="158">
        <v>0</v>
      </c>
      <c r="M33" s="159">
        <v>66</v>
      </c>
      <c r="N33" s="159">
        <v>0</v>
      </c>
      <c r="O33" s="159">
        <v>1</v>
      </c>
      <c r="P33" s="160"/>
      <c r="Q33" s="11"/>
    </row>
    <row r="34" spans="1:17" ht="18" customHeight="1">
      <c r="A34" s="152"/>
      <c r="B34" s="536"/>
      <c r="C34" s="515" t="s">
        <v>35</v>
      </c>
      <c r="D34" s="516"/>
      <c r="E34" s="156">
        <v>95</v>
      </c>
      <c r="F34" s="156">
        <v>179</v>
      </c>
      <c r="G34" s="157">
        <v>0</v>
      </c>
      <c r="H34" s="158">
        <v>5</v>
      </c>
      <c r="I34" s="158">
        <v>0</v>
      </c>
      <c r="J34" s="158">
        <v>0</v>
      </c>
      <c r="K34" s="158">
        <v>1</v>
      </c>
      <c r="L34" s="158">
        <v>0</v>
      </c>
      <c r="M34" s="159">
        <v>173</v>
      </c>
      <c r="N34" s="159">
        <v>0</v>
      </c>
      <c r="O34" s="159">
        <v>0</v>
      </c>
      <c r="P34" s="160"/>
      <c r="Q34" s="11"/>
    </row>
    <row r="35" spans="1:17" ht="18" customHeight="1">
      <c r="A35" s="152"/>
      <c r="B35" s="536"/>
      <c r="C35" s="515" t="s">
        <v>36</v>
      </c>
      <c r="D35" s="516"/>
      <c r="E35" s="156">
        <v>19</v>
      </c>
      <c r="F35" s="156">
        <v>38</v>
      </c>
      <c r="G35" s="157">
        <v>0</v>
      </c>
      <c r="H35" s="158">
        <v>0</v>
      </c>
      <c r="I35" s="158">
        <v>0</v>
      </c>
      <c r="J35" s="158">
        <v>0</v>
      </c>
      <c r="K35" s="158">
        <v>0</v>
      </c>
      <c r="L35" s="158">
        <v>0</v>
      </c>
      <c r="M35" s="159">
        <v>38</v>
      </c>
      <c r="N35" s="159">
        <v>0</v>
      </c>
      <c r="O35" s="159">
        <v>0</v>
      </c>
      <c r="P35" s="160">
        <v>1</v>
      </c>
      <c r="Q35" s="11"/>
    </row>
    <row r="36" spans="1:17" ht="18" customHeight="1">
      <c r="A36" s="152"/>
      <c r="B36" s="536"/>
      <c r="C36" s="515" t="s">
        <v>37</v>
      </c>
      <c r="D36" s="516"/>
      <c r="E36" s="156">
        <v>8</v>
      </c>
      <c r="F36" s="156">
        <v>18</v>
      </c>
      <c r="G36" s="157">
        <v>0</v>
      </c>
      <c r="H36" s="158">
        <v>0</v>
      </c>
      <c r="I36" s="158">
        <v>0</v>
      </c>
      <c r="J36" s="158">
        <v>0</v>
      </c>
      <c r="K36" s="158">
        <v>0</v>
      </c>
      <c r="L36" s="158">
        <v>0</v>
      </c>
      <c r="M36" s="159">
        <v>17</v>
      </c>
      <c r="N36" s="159">
        <v>0</v>
      </c>
      <c r="O36" s="159">
        <v>1</v>
      </c>
      <c r="P36" s="160"/>
      <c r="Q36" s="11"/>
    </row>
    <row r="37" spans="1:17" ht="18" customHeight="1">
      <c r="A37" s="152"/>
      <c r="B37" s="536"/>
      <c r="C37" s="515" t="s">
        <v>15</v>
      </c>
      <c r="D37" s="516"/>
      <c r="E37" s="156">
        <v>290</v>
      </c>
      <c r="F37" s="156">
        <v>332</v>
      </c>
      <c r="G37" s="157">
        <v>0</v>
      </c>
      <c r="H37" s="158">
        <v>0</v>
      </c>
      <c r="I37" s="158">
        <v>0</v>
      </c>
      <c r="J37" s="158">
        <v>1</v>
      </c>
      <c r="K37" s="158">
        <v>0</v>
      </c>
      <c r="L37" s="158">
        <v>0</v>
      </c>
      <c r="M37" s="159">
        <v>330</v>
      </c>
      <c r="N37" s="159">
        <v>0</v>
      </c>
      <c r="O37" s="159">
        <v>1</v>
      </c>
      <c r="P37" s="160"/>
      <c r="Q37" s="11"/>
    </row>
    <row r="38" spans="1:17" ht="18" customHeight="1">
      <c r="A38" s="152"/>
      <c r="B38" s="536"/>
      <c r="C38" s="515" t="s">
        <v>38</v>
      </c>
      <c r="D38" s="516"/>
      <c r="E38" s="156">
        <v>29</v>
      </c>
      <c r="F38" s="156">
        <v>50</v>
      </c>
      <c r="G38" s="157">
        <v>0</v>
      </c>
      <c r="H38" s="158">
        <v>0</v>
      </c>
      <c r="I38" s="158">
        <v>0</v>
      </c>
      <c r="J38" s="158">
        <v>0</v>
      </c>
      <c r="K38" s="158">
        <v>0</v>
      </c>
      <c r="L38" s="158">
        <v>0</v>
      </c>
      <c r="M38" s="159">
        <v>50</v>
      </c>
      <c r="N38" s="159">
        <v>0</v>
      </c>
      <c r="O38" s="159">
        <v>0</v>
      </c>
      <c r="P38" s="160"/>
      <c r="Q38" s="11"/>
    </row>
    <row r="39" spans="1:17" ht="18" customHeight="1">
      <c r="A39" s="152"/>
      <c r="B39" s="536"/>
      <c r="C39" s="515" t="s">
        <v>39</v>
      </c>
      <c r="D39" s="516"/>
      <c r="E39" s="156">
        <v>128</v>
      </c>
      <c r="F39" s="156">
        <v>206</v>
      </c>
      <c r="G39" s="157">
        <v>1</v>
      </c>
      <c r="H39" s="158">
        <v>0</v>
      </c>
      <c r="I39" s="158">
        <v>0</v>
      </c>
      <c r="J39" s="158">
        <v>0</v>
      </c>
      <c r="K39" s="158">
        <v>0</v>
      </c>
      <c r="L39" s="158">
        <v>0</v>
      </c>
      <c r="M39" s="159">
        <v>202</v>
      </c>
      <c r="N39" s="159">
        <v>1</v>
      </c>
      <c r="O39" s="159">
        <v>2</v>
      </c>
      <c r="P39" s="160">
        <v>1</v>
      </c>
      <c r="Q39" s="11"/>
    </row>
    <row r="40" spans="1:17" ht="18" customHeight="1">
      <c r="A40" s="152"/>
      <c r="B40" s="536"/>
      <c r="C40" s="515" t="s">
        <v>40</v>
      </c>
      <c r="D40" s="516"/>
      <c r="E40" s="156">
        <v>20</v>
      </c>
      <c r="F40" s="156">
        <v>34</v>
      </c>
      <c r="G40" s="157">
        <v>0</v>
      </c>
      <c r="H40" s="158">
        <v>0</v>
      </c>
      <c r="I40" s="158">
        <v>0</v>
      </c>
      <c r="J40" s="158">
        <v>0</v>
      </c>
      <c r="K40" s="158">
        <v>1</v>
      </c>
      <c r="L40" s="158">
        <v>0</v>
      </c>
      <c r="M40" s="159">
        <v>32</v>
      </c>
      <c r="N40" s="159">
        <v>0</v>
      </c>
      <c r="O40" s="159">
        <v>1</v>
      </c>
      <c r="P40" s="160"/>
      <c r="Q40" s="11"/>
    </row>
    <row r="41" spans="1:17" ht="18" customHeight="1">
      <c r="A41" s="152"/>
      <c r="B41" s="536"/>
      <c r="C41" s="515" t="s">
        <v>41</v>
      </c>
      <c r="D41" s="516"/>
      <c r="E41" s="156">
        <v>3</v>
      </c>
      <c r="F41" s="156">
        <v>4</v>
      </c>
      <c r="G41" s="157">
        <v>0</v>
      </c>
      <c r="H41" s="158">
        <v>2</v>
      </c>
      <c r="I41" s="158">
        <v>0</v>
      </c>
      <c r="J41" s="158">
        <v>0</v>
      </c>
      <c r="K41" s="158">
        <v>0</v>
      </c>
      <c r="L41" s="158">
        <v>0</v>
      </c>
      <c r="M41" s="159">
        <v>2</v>
      </c>
      <c r="N41" s="159">
        <v>0</v>
      </c>
      <c r="O41" s="159">
        <v>0</v>
      </c>
      <c r="P41" s="160"/>
      <c r="Q41" s="11"/>
    </row>
    <row r="42" spans="1:17" ht="18" customHeight="1">
      <c r="A42" s="152"/>
      <c r="B42" s="536"/>
      <c r="C42" s="515" t="s">
        <v>42</v>
      </c>
      <c r="D42" s="516"/>
      <c r="E42" s="156">
        <v>22</v>
      </c>
      <c r="F42" s="156">
        <v>30</v>
      </c>
      <c r="G42" s="157">
        <v>0</v>
      </c>
      <c r="H42" s="158">
        <v>0</v>
      </c>
      <c r="I42" s="158">
        <v>0</v>
      </c>
      <c r="J42" s="158">
        <v>0</v>
      </c>
      <c r="K42" s="158">
        <v>0</v>
      </c>
      <c r="L42" s="158">
        <v>0</v>
      </c>
      <c r="M42" s="159">
        <v>30</v>
      </c>
      <c r="N42" s="159">
        <v>0</v>
      </c>
      <c r="O42" s="159">
        <v>0</v>
      </c>
      <c r="P42" s="160"/>
      <c r="Q42" s="11"/>
    </row>
    <row r="43" spans="1:17" ht="18" customHeight="1">
      <c r="A43" s="152"/>
      <c r="B43" s="537"/>
      <c r="C43" s="515" t="s">
        <v>43</v>
      </c>
      <c r="D43" s="516"/>
      <c r="E43" s="156">
        <v>16</v>
      </c>
      <c r="F43" s="156">
        <v>20</v>
      </c>
      <c r="G43" s="157">
        <v>0</v>
      </c>
      <c r="H43" s="158">
        <v>0</v>
      </c>
      <c r="I43" s="158">
        <v>0</v>
      </c>
      <c r="J43" s="158">
        <v>0</v>
      </c>
      <c r="K43" s="158">
        <v>0</v>
      </c>
      <c r="L43" s="158">
        <v>0</v>
      </c>
      <c r="M43" s="159">
        <v>20</v>
      </c>
      <c r="N43" s="159">
        <v>0</v>
      </c>
      <c r="O43" s="159">
        <v>0</v>
      </c>
      <c r="P43" s="160"/>
      <c r="Q43" s="11"/>
    </row>
    <row r="44" spans="1:17" ht="23.25" customHeight="1" thickBot="1">
      <c r="A44" s="152"/>
      <c r="B44" s="517" t="s">
        <v>233</v>
      </c>
      <c r="C44" s="518"/>
      <c r="D44" s="519"/>
      <c r="E44" s="164">
        <v>756</v>
      </c>
      <c r="F44" s="165">
        <v>1095</v>
      </c>
      <c r="G44" s="166">
        <v>2</v>
      </c>
      <c r="H44" s="167">
        <v>10</v>
      </c>
      <c r="I44" s="167">
        <v>1</v>
      </c>
      <c r="J44" s="167">
        <v>2</v>
      </c>
      <c r="K44" s="167">
        <v>2</v>
      </c>
      <c r="L44" s="167">
        <v>0</v>
      </c>
      <c r="M44" s="167">
        <v>1069</v>
      </c>
      <c r="N44" s="167">
        <v>2</v>
      </c>
      <c r="O44" s="167">
        <v>7</v>
      </c>
      <c r="P44" s="168">
        <v>2</v>
      </c>
      <c r="Q44" s="11"/>
    </row>
    <row r="45" spans="1:17" ht="23.25" customHeight="1" thickBot="1" thickTop="1">
      <c r="A45" s="152"/>
      <c r="B45" s="520" t="s">
        <v>234</v>
      </c>
      <c r="C45" s="521"/>
      <c r="D45" s="522"/>
      <c r="E45" s="169">
        <v>5</v>
      </c>
      <c r="F45" s="170">
        <v>24</v>
      </c>
      <c r="G45" s="171">
        <v>1</v>
      </c>
      <c r="H45" s="172">
        <v>22</v>
      </c>
      <c r="I45" s="172">
        <v>0</v>
      </c>
      <c r="J45" s="172">
        <v>0</v>
      </c>
      <c r="K45" s="172">
        <v>0</v>
      </c>
      <c r="L45" s="172">
        <v>1</v>
      </c>
      <c r="M45" s="173">
        <v>0</v>
      </c>
      <c r="N45" s="173">
        <v>0</v>
      </c>
      <c r="O45" s="173">
        <v>0</v>
      </c>
      <c r="P45" s="174">
        <v>3</v>
      </c>
      <c r="Q45" s="11"/>
    </row>
    <row r="46" spans="1:17" ht="19.5" customHeight="1" thickTop="1">
      <c r="A46" s="152"/>
      <c r="B46" s="523" t="s">
        <v>77</v>
      </c>
      <c r="C46" s="524"/>
      <c r="D46" s="525"/>
      <c r="E46" s="175">
        <f>SUM(E44:E45)</f>
        <v>761</v>
      </c>
      <c r="F46" s="176">
        <f aca="true" t="shared" si="0" ref="F46:P46">SUM(F44:F45)</f>
        <v>1119</v>
      </c>
      <c r="G46" s="177">
        <f t="shared" si="0"/>
        <v>3</v>
      </c>
      <c r="H46" s="178">
        <f t="shared" si="0"/>
        <v>32</v>
      </c>
      <c r="I46" s="178">
        <f t="shared" si="0"/>
        <v>1</v>
      </c>
      <c r="J46" s="178">
        <f t="shared" si="0"/>
        <v>2</v>
      </c>
      <c r="K46" s="178">
        <f t="shared" si="0"/>
        <v>2</v>
      </c>
      <c r="L46" s="178">
        <f t="shared" si="0"/>
        <v>1</v>
      </c>
      <c r="M46" s="178">
        <f t="shared" si="0"/>
        <v>1069</v>
      </c>
      <c r="N46" s="178">
        <f t="shared" si="0"/>
        <v>2</v>
      </c>
      <c r="O46" s="179">
        <f t="shared" si="0"/>
        <v>7</v>
      </c>
      <c r="P46" s="180">
        <f t="shared" si="0"/>
        <v>5</v>
      </c>
      <c r="Q46" s="11"/>
    </row>
    <row r="47" ht="13.5">
      <c r="O47" s="13"/>
    </row>
  </sheetData>
  <sheetProtection/>
  <mergeCells count="71">
    <mergeCell ref="I8:I9"/>
    <mergeCell ref="A1:J1"/>
    <mergeCell ref="A2:O2"/>
    <mergeCell ref="B9:D9"/>
    <mergeCell ref="G8:G9"/>
    <mergeCell ref="A3:P4"/>
    <mergeCell ref="AD6:AL6"/>
    <mergeCell ref="B7:D8"/>
    <mergeCell ref="E7:F7"/>
    <mergeCell ref="G7:H7"/>
    <mergeCell ref="I7:J7"/>
    <mergeCell ref="C13:D13"/>
    <mergeCell ref="K7:L7"/>
    <mergeCell ref="E8:E9"/>
    <mergeCell ref="F8:F9"/>
    <mergeCell ref="H8:H9"/>
    <mergeCell ref="C14:D14"/>
    <mergeCell ref="C15:D15"/>
    <mergeCell ref="J8:J9"/>
    <mergeCell ref="K8:K9"/>
    <mergeCell ref="L8:L9"/>
    <mergeCell ref="Y27:AF27"/>
    <mergeCell ref="C16:D16"/>
    <mergeCell ref="C17:D17"/>
    <mergeCell ref="C18:D18"/>
    <mergeCell ref="C19:D19"/>
    <mergeCell ref="C20:D20"/>
    <mergeCell ref="C21:D21"/>
    <mergeCell ref="K10:L23"/>
    <mergeCell ref="C11:D11"/>
    <mergeCell ref="C12:D12"/>
    <mergeCell ref="K29:K30"/>
    <mergeCell ref="C22:D22"/>
    <mergeCell ref="B23:D23"/>
    <mergeCell ref="B24:D24"/>
    <mergeCell ref="B25:D25"/>
    <mergeCell ref="A27:P27"/>
    <mergeCell ref="M29:M30"/>
    <mergeCell ref="N29:N30"/>
    <mergeCell ref="B10:B22"/>
    <mergeCell ref="C10:D10"/>
    <mergeCell ref="C35:D35"/>
    <mergeCell ref="B28:D28"/>
    <mergeCell ref="E28:F28"/>
    <mergeCell ref="G28:P28"/>
    <mergeCell ref="E29:E30"/>
    <mergeCell ref="F29:F30"/>
    <mergeCell ref="G29:G30"/>
    <mergeCell ref="H29:H30"/>
    <mergeCell ref="I29:I30"/>
    <mergeCell ref="J29:J30"/>
    <mergeCell ref="C41:D41"/>
    <mergeCell ref="L29:L30"/>
    <mergeCell ref="O29:O30"/>
    <mergeCell ref="P29:P30"/>
    <mergeCell ref="B30:D30"/>
    <mergeCell ref="B31:B43"/>
    <mergeCell ref="C31:D31"/>
    <mergeCell ref="C32:D32"/>
    <mergeCell ref="C33:D33"/>
    <mergeCell ref="C34:D34"/>
    <mergeCell ref="C42:D42"/>
    <mergeCell ref="C43:D43"/>
    <mergeCell ref="B44:D44"/>
    <mergeCell ref="B45:D45"/>
    <mergeCell ref="B46:D46"/>
    <mergeCell ref="C36:D36"/>
    <mergeCell ref="C37:D37"/>
    <mergeCell ref="C38:D38"/>
    <mergeCell ref="C39:D39"/>
    <mergeCell ref="C40:D40"/>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theme="9"/>
  </sheetPr>
  <dimension ref="A1:X21"/>
  <sheetViews>
    <sheetView view="pageBreakPreview" zoomScaleSheetLayoutView="100" workbookViewId="0" topLeftCell="A10">
      <selection activeCell="S19" sqref="S19"/>
    </sheetView>
  </sheetViews>
  <sheetFormatPr defaultColWidth="9.00390625" defaultRowHeight="13.5"/>
  <cols>
    <col min="1" max="1" width="2.00390625" style="146" customWidth="1"/>
    <col min="2" max="2" width="13.75390625" style="146" customWidth="1"/>
    <col min="3" max="16" width="5.625" style="252" customWidth="1"/>
    <col min="17" max="17" width="6.375" style="252" customWidth="1"/>
    <col min="18" max="18" width="5.625" style="252" customWidth="1"/>
    <col min="19" max="19" width="15.375" style="146" customWidth="1"/>
    <col min="20" max="16384" width="9.00390625" style="146" customWidth="1"/>
  </cols>
  <sheetData>
    <row r="1" spans="1:18" s="196" customFormat="1" ht="25.5" customHeight="1">
      <c r="A1" s="603" t="s">
        <v>135</v>
      </c>
      <c r="B1" s="603"/>
      <c r="C1" s="603"/>
      <c r="D1" s="603"/>
      <c r="E1" s="244"/>
      <c r="F1" s="244"/>
      <c r="G1" s="244"/>
      <c r="H1" s="244"/>
      <c r="I1" s="244"/>
      <c r="J1" s="244"/>
      <c r="K1" s="244"/>
      <c r="L1" s="244"/>
      <c r="M1" s="244"/>
      <c r="N1" s="244"/>
      <c r="O1" s="245"/>
      <c r="P1" s="245"/>
      <c r="Q1" s="245"/>
      <c r="R1" s="245"/>
    </row>
    <row r="2" spans="1:18" s="196" customFormat="1" ht="25.5" customHeight="1">
      <c r="A2" s="195"/>
      <c r="B2" s="386" t="s">
        <v>138</v>
      </c>
      <c r="C2" s="386"/>
      <c r="D2" s="386"/>
      <c r="E2" s="386"/>
      <c r="F2" s="386"/>
      <c r="G2" s="386"/>
      <c r="H2" s="386"/>
      <c r="I2" s="386"/>
      <c r="J2" s="386"/>
      <c r="K2" s="386"/>
      <c r="L2" s="386"/>
      <c r="M2" s="386"/>
      <c r="N2" s="386"/>
      <c r="O2" s="386"/>
      <c r="P2" s="386"/>
      <c r="Q2" s="386"/>
      <c r="R2" s="386"/>
    </row>
    <row r="3" spans="2:18" s="196" customFormat="1" ht="20.25" customHeight="1" thickBot="1">
      <c r="B3" s="197" t="s">
        <v>134</v>
      </c>
      <c r="C3" s="246"/>
      <c r="D3" s="246"/>
      <c r="E3" s="247"/>
      <c r="F3" s="247"/>
      <c r="G3" s="246"/>
      <c r="H3" s="246"/>
      <c r="I3" s="246"/>
      <c r="J3" s="246"/>
      <c r="K3" s="246"/>
      <c r="L3" s="246"/>
      <c r="M3" s="246"/>
      <c r="N3" s="248"/>
      <c r="O3" s="248"/>
      <c r="P3" s="248"/>
      <c r="Q3" s="248"/>
      <c r="R3" s="249"/>
    </row>
    <row r="4" spans="2:18" ht="20.25" customHeight="1">
      <c r="B4" s="604" t="s">
        <v>147</v>
      </c>
      <c r="C4" s="594" t="s">
        <v>308</v>
      </c>
      <c r="D4" s="594">
        <v>22</v>
      </c>
      <c r="E4" s="594">
        <v>23</v>
      </c>
      <c r="F4" s="594">
        <v>24</v>
      </c>
      <c r="G4" s="594">
        <v>25</v>
      </c>
      <c r="H4" s="594">
        <v>26</v>
      </c>
      <c r="I4" s="594">
        <v>27</v>
      </c>
      <c r="J4" s="594">
        <v>28</v>
      </c>
      <c r="K4" s="594">
        <v>29</v>
      </c>
      <c r="L4" s="594">
        <v>30</v>
      </c>
      <c r="M4" s="594" t="s">
        <v>304</v>
      </c>
      <c r="N4" s="598" t="s">
        <v>309</v>
      </c>
      <c r="O4" s="599"/>
      <c r="P4" s="599"/>
      <c r="Q4" s="599"/>
      <c r="R4" s="600"/>
    </row>
    <row r="5" spans="2:18" ht="32.25" customHeight="1" thickBot="1">
      <c r="B5" s="605"/>
      <c r="C5" s="595"/>
      <c r="D5" s="595"/>
      <c r="E5" s="595"/>
      <c r="F5" s="595"/>
      <c r="G5" s="595"/>
      <c r="H5" s="595"/>
      <c r="I5" s="595"/>
      <c r="J5" s="595"/>
      <c r="K5" s="595"/>
      <c r="L5" s="595"/>
      <c r="M5" s="595"/>
      <c r="N5" s="250" t="s">
        <v>159</v>
      </c>
      <c r="O5" s="251" t="s">
        <v>160</v>
      </c>
      <c r="P5" s="251" t="s">
        <v>133</v>
      </c>
      <c r="Q5" s="358" t="s">
        <v>305</v>
      </c>
      <c r="R5" s="357" t="s">
        <v>27</v>
      </c>
    </row>
    <row r="6" spans="2:18" s="196" customFormat="1" ht="22.5" customHeight="1" thickTop="1">
      <c r="B6" s="198" t="s">
        <v>32</v>
      </c>
      <c r="C6" s="253">
        <v>14</v>
      </c>
      <c r="D6" s="253">
        <v>17</v>
      </c>
      <c r="E6" s="254">
        <v>18</v>
      </c>
      <c r="F6" s="253">
        <v>24</v>
      </c>
      <c r="G6" s="253">
        <v>25</v>
      </c>
      <c r="H6" s="255">
        <v>33</v>
      </c>
      <c r="I6" s="255">
        <v>39</v>
      </c>
      <c r="J6" s="255">
        <v>11</v>
      </c>
      <c r="K6" s="255">
        <v>25</v>
      </c>
      <c r="L6" s="255">
        <v>22</v>
      </c>
      <c r="M6" s="255">
        <v>28</v>
      </c>
      <c r="N6" s="256">
        <v>3</v>
      </c>
      <c r="O6" s="257">
        <v>23</v>
      </c>
      <c r="P6" s="258">
        <v>5</v>
      </c>
      <c r="Q6" s="360">
        <v>5</v>
      </c>
      <c r="R6" s="359">
        <f aca="true" t="shared" si="0" ref="R6:R18">SUM(N6:Q6)</f>
        <v>36</v>
      </c>
    </row>
    <row r="7" spans="2:18" s="196" customFormat="1" ht="22.5" customHeight="1">
      <c r="B7" s="199" t="s">
        <v>33</v>
      </c>
      <c r="C7" s="259">
        <v>47</v>
      </c>
      <c r="D7" s="259">
        <v>54</v>
      </c>
      <c r="E7" s="260">
        <v>51</v>
      </c>
      <c r="F7" s="259">
        <v>78</v>
      </c>
      <c r="G7" s="259">
        <v>74</v>
      </c>
      <c r="H7" s="261">
        <v>77</v>
      </c>
      <c r="I7" s="261">
        <v>65</v>
      </c>
      <c r="J7" s="261">
        <v>71</v>
      </c>
      <c r="K7" s="261">
        <v>52</v>
      </c>
      <c r="L7" s="261">
        <v>45</v>
      </c>
      <c r="M7" s="261">
        <v>63</v>
      </c>
      <c r="N7" s="262">
        <v>14</v>
      </c>
      <c r="O7" s="263">
        <v>25</v>
      </c>
      <c r="P7" s="264">
        <v>7</v>
      </c>
      <c r="Q7" s="361">
        <v>11</v>
      </c>
      <c r="R7" s="359">
        <f t="shared" si="0"/>
        <v>57</v>
      </c>
    </row>
    <row r="8" spans="2:24" s="196" customFormat="1" ht="22.5" customHeight="1">
      <c r="B8" s="199" t="s">
        <v>34</v>
      </c>
      <c r="C8" s="259">
        <v>34</v>
      </c>
      <c r="D8" s="259">
        <v>52</v>
      </c>
      <c r="E8" s="260">
        <v>58</v>
      </c>
      <c r="F8" s="259">
        <v>52</v>
      </c>
      <c r="G8" s="259">
        <v>50</v>
      </c>
      <c r="H8" s="261">
        <v>53</v>
      </c>
      <c r="I8" s="261">
        <v>71</v>
      </c>
      <c r="J8" s="261">
        <v>51</v>
      </c>
      <c r="K8" s="261">
        <v>53</v>
      </c>
      <c r="L8" s="261">
        <v>83</v>
      </c>
      <c r="M8" s="261">
        <v>59</v>
      </c>
      <c r="N8" s="262">
        <v>16</v>
      </c>
      <c r="O8" s="263">
        <v>24</v>
      </c>
      <c r="P8" s="264">
        <v>3</v>
      </c>
      <c r="Q8" s="258">
        <v>19</v>
      </c>
      <c r="R8" s="362">
        <f t="shared" si="0"/>
        <v>62</v>
      </c>
      <c r="U8" s="200"/>
      <c r="V8" s="200"/>
      <c r="W8" s="200"/>
      <c r="X8" s="200"/>
    </row>
    <row r="9" spans="2:24" s="196" customFormat="1" ht="22.5" customHeight="1">
      <c r="B9" s="199" t="s">
        <v>35</v>
      </c>
      <c r="C9" s="259">
        <v>95</v>
      </c>
      <c r="D9" s="259">
        <v>99</v>
      </c>
      <c r="E9" s="260">
        <v>120</v>
      </c>
      <c r="F9" s="259">
        <v>118</v>
      </c>
      <c r="G9" s="259">
        <v>144</v>
      </c>
      <c r="H9" s="261">
        <v>141</v>
      </c>
      <c r="I9" s="261">
        <v>135</v>
      </c>
      <c r="J9" s="261">
        <v>86</v>
      </c>
      <c r="K9" s="261">
        <v>95</v>
      </c>
      <c r="L9" s="261">
        <v>90</v>
      </c>
      <c r="M9" s="261">
        <v>144</v>
      </c>
      <c r="N9" s="262">
        <v>27</v>
      </c>
      <c r="O9" s="263">
        <v>71</v>
      </c>
      <c r="P9" s="264">
        <v>11</v>
      </c>
      <c r="Q9" s="258">
        <v>25</v>
      </c>
      <c r="R9" s="362">
        <f t="shared" si="0"/>
        <v>134</v>
      </c>
      <c r="U9" s="200"/>
      <c r="V9" s="200"/>
      <c r="W9" s="200"/>
      <c r="X9" s="200"/>
    </row>
    <row r="10" spans="2:24" s="196" customFormat="1" ht="22.5" customHeight="1">
      <c r="B10" s="199" t="s">
        <v>36</v>
      </c>
      <c r="C10" s="259">
        <v>41</v>
      </c>
      <c r="D10" s="259">
        <v>47</v>
      </c>
      <c r="E10" s="260">
        <v>57</v>
      </c>
      <c r="F10" s="259">
        <v>66</v>
      </c>
      <c r="G10" s="259">
        <v>74</v>
      </c>
      <c r="H10" s="261">
        <v>71</v>
      </c>
      <c r="I10" s="261">
        <v>73</v>
      </c>
      <c r="J10" s="261">
        <v>54</v>
      </c>
      <c r="K10" s="261">
        <v>63</v>
      </c>
      <c r="L10" s="261">
        <v>55</v>
      </c>
      <c r="M10" s="261">
        <v>60</v>
      </c>
      <c r="N10" s="262">
        <v>15</v>
      </c>
      <c r="O10" s="263">
        <v>17</v>
      </c>
      <c r="P10" s="264">
        <v>1</v>
      </c>
      <c r="Q10" s="361">
        <v>9</v>
      </c>
      <c r="R10" s="359">
        <f t="shared" si="0"/>
        <v>42</v>
      </c>
      <c r="U10" s="200"/>
      <c r="V10" s="200"/>
      <c r="W10" s="200"/>
      <c r="X10" s="200"/>
    </row>
    <row r="11" spans="2:24" s="196" customFormat="1" ht="22.5" customHeight="1">
      <c r="B11" s="199" t="s">
        <v>37</v>
      </c>
      <c r="C11" s="259">
        <v>18</v>
      </c>
      <c r="D11" s="259">
        <v>15</v>
      </c>
      <c r="E11" s="260">
        <v>15</v>
      </c>
      <c r="F11" s="259">
        <v>20</v>
      </c>
      <c r="G11" s="259">
        <v>17</v>
      </c>
      <c r="H11" s="261">
        <v>24</v>
      </c>
      <c r="I11" s="261">
        <v>29</v>
      </c>
      <c r="J11" s="261">
        <v>19</v>
      </c>
      <c r="K11" s="261">
        <v>21</v>
      </c>
      <c r="L11" s="261">
        <v>30</v>
      </c>
      <c r="M11" s="261">
        <v>25</v>
      </c>
      <c r="N11" s="262">
        <v>0</v>
      </c>
      <c r="O11" s="263">
        <v>9</v>
      </c>
      <c r="P11" s="264">
        <v>1</v>
      </c>
      <c r="Q11" s="258">
        <v>2</v>
      </c>
      <c r="R11" s="362">
        <f t="shared" si="0"/>
        <v>12</v>
      </c>
      <c r="U11" s="200"/>
      <c r="V11" s="200"/>
      <c r="W11" s="200"/>
      <c r="X11" s="200"/>
    </row>
    <row r="12" spans="2:24" s="196" customFormat="1" ht="22.5" customHeight="1">
      <c r="B12" s="199" t="s">
        <v>15</v>
      </c>
      <c r="C12" s="259">
        <v>169</v>
      </c>
      <c r="D12" s="259">
        <v>147</v>
      </c>
      <c r="E12" s="260">
        <v>238</v>
      </c>
      <c r="F12" s="259">
        <v>250</v>
      </c>
      <c r="G12" s="259">
        <v>296</v>
      </c>
      <c r="H12" s="261">
        <v>272</v>
      </c>
      <c r="I12" s="261">
        <v>272</v>
      </c>
      <c r="J12" s="261">
        <v>261</v>
      </c>
      <c r="K12" s="261">
        <v>251</v>
      </c>
      <c r="L12" s="261">
        <v>234</v>
      </c>
      <c r="M12" s="261">
        <v>240</v>
      </c>
      <c r="N12" s="262">
        <v>37</v>
      </c>
      <c r="O12" s="263">
        <v>142</v>
      </c>
      <c r="P12" s="264">
        <v>48</v>
      </c>
      <c r="Q12" s="258">
        <v>36</v>
      </c>
      <c r="R12" s="362">
        <f t="shared" si="0"/>
        <v>263</v>
      </c>
      <c r="U12" s="200"/>
      <c r="V12" s="200"/>
      <c r="W12" s="200"/>
      <c r="X12" s="200"/>
    </row>
    <row r="13" spans="2:24" s="196" customFormat="1" ht="22.5" customHeight="1">
      <c r="B13" s="199" t="s">
        <v>38</v>
      </c>
      <c r="C13" s="259">
        <v>35</v>
      </c>
      <c r="D13" s="259">
        <v>33</v>
      </c>
      <c r="E13" s="260">
        <v>51</v>
      </c>
      <c r="F13" s="259">
        <v>66</v>
      </c>
      <c r="G13" s="259">
        <v>69</v>
      </c>
      <c r="H13" s="261">
        <v>46</v>
      </c>
      <c r="I13" s="261">
        <v>51</v>
      </c>
      <c r="J13" s="261">
        <v>50</v>
      </c>
      <c r="K13" s="261">
        <v>56</v>
      </c>
      <c r="L13" s="261">
        <v>61</v>
      </c>
      <c r="M13" s="261">
        <v>51</v>
      </c>
      <c r="N13" s="262">
        <v>6</v>
      </c>
      <c r="O13" s="263">
        <v>27</v>
      </c>
      <c r="P13" s="264">
        <v>16</v>
      </c>
      <c r="Q13" s="361">
        <v>6</v>
      </c>
      <c r="R13" s="359">
        <f t="shared" si="0"/>
        <v>55</v>
      </c>
      <c r="U13" s="200"/>
      <c r="V13" s="200"/>
      <c r="W13" s="200"/>
      <c r="X13" s="200"/>
    </row>
    <row r="14" spans="2:24" s="196" customFormat="1" ht="22.5" customHeight="1">
      <c r="B14" s="199" t="s">
        <v>39</v>
      </c>
      <c r="C14" s="259">
        <v>69</v>
      </c>
      <c r="D14" s="259">
        <v>105</v>
      </c>
      <c r="E14" s="260">
        <v>136</v>
      </c>
      <c r="F14" s="259">
        <v>122</v>
      </c>
      <c r="G14" s="259">
        <v>136</v>
      </c>
      <c r="H14" s="261">
        <v>145</v>
      </c>
      <c r="I14" s="261">
        <v>156</v>
      </c>
      <c r="J14" s="261">
        <v>111</v>
      </c>
      <c r="K14" s="261">
        <v>131</v>
      </c>
      <c r="L14" s="261">
        <v>116</v>
      </c>
      <c r="M14" s="261">
        <v>170</v>
      </c>
      <c r="N14" s="262">
        <v>25</v>
      </c>
      <c r="O14" s="263">
        <v>63</v>
      </c>
      <c r="P14" s="264">
        <v>15</v>
      </c>
      <c r="Q14" s="361">
        <v>26</v>
      </c>
      <c r="R14" s="359">
        <f t="shared" si="0"/>
        <v>129</v>
      </c>
      <c r="U14" s="200"/>
      <c r="V14" s="200"/>
      <c r="W14" s="200"/>
      <c r="X14" s="200"/>
    </row>
    <row r="15" spans="2:24" s="196" customFormat="1" ht="22.5" customHeight="1">
      <c r="B15" s="199" t="s">
        <v>40</v>
      </c>
      <c r="C15" s="259">
        <v>18</v>
      </c>
      <c r="D15" s="259">
        <v>9</v>
      </c>
      <c r="E15" s="260">
        <v>7</v>
      </c>
      <c r="F15" s="259">
        <v>8</v>
      </c>
      <c r="G15" s="259">
        <v>18</v>
      </c>
      <c r="H15" s="261">
        <v>21</v>
      </c>
      <c r="I15" s="261">
        <v>29</v>
      </c>
      <c r="J15" s="261">
        <v>11</v>
      </c>
      <c r="K15" s="261">
        <v>15</v>
      </c>
      <c r="L15" s="261">
        <v>14</v>
      </c>
      <c r="M15" s="261">
        <v>25</v>
      </c>
      <c r="N15" s="262">
        <v>0</v>
      </c>
      <c r="O15" s="263">
        <v>5</v>
      </c>
      <c r="P15" s="264">
        <v>1</v>
      </c>
      <c r="Q15" s="258">
        <v>9</v>
      </c>
      <c r="R15" s="362">
        <f t="shared" si="0"/>
        <v>15</v>
      </c>
      <c r="U15" s="200"/>
      <c r="V15" s="200"/>
      <c r="W15" s="200"/>
      <c r="X15" s="200"/>
    </row>
    <row r="16" spans="2:24" s="196" customFormat="1" ht="22.5" customHeight="1">
      <c r="B16" s="199" t="s">
        <v>41</v>
      </c>
      <c r="C16" s="259">
        <v>14</v>
      </c>
      <c r="D16" s="259">
        <v>8</v>
      </c>
      <c r="E16" s="260">
        <v>10</v>
      </c>
      <c r="F16" s="259">
        <v>8</v>
      </c>
      <c r="G16" s="259">
        <v>17</v>
      </c>
      <c r="H16" s="261">
        <v>10</v>
      </c>
      <c r="I16" s="261">
        <v>11</v>
      </c>
      <c r="J16" s="261">
        <v>7</v>
      </c>
      <c r="K16" s="261">
        <v>6</v>
      </c>
      <c r="L16" s="261">
        <v>7</v>
      </c>
      <c r="M16" s="261">
        <v>13</v>
      </c>
      <c r="N16" s="262">
        <v>0</v>
      </c>
      <c r="O16" s="263">
        <v>1</v>
      </c>
      <c r="P16" s="264">
        <v>0</v>
      </c>
      <c r="Q16" s="258">
        <v>0</v>
      </c>
      <c r="R16" s="362">
        <f t="shared" si="0"/>
        <v>1</v>
      </c>
      <c r="U16" s="200"/>
      <c r="V16" s="200"/>
      <c r="W16" s="200"/>
      <c r="X16" s="200"/>
    </row>
    <row r="17" spans="2:24" s="196" customFormat="1" ht="22.5" customHeight="1">
      <c r="B17" s="199" t="s">
        <v>42</v>
      </c>
      <c r="C17" s="259">
        <v>15</v>
      </c>
      <c r="D17" s="259">
        <v>24</v>
      </c>
      <c r="E17" s="260">
        <v>24</v>
      </c>
      <c r="F17" s="259">
        <v>41</v>
      </c>
      <c r="G17" s="259">
        <v>38</v>
      </c>
      <c r="H17" s="261">
        <v>44</v>
      </c>
      <c r="I17" s="261">
        <v>55</v>
      </c>
      <c r="J17" s="261">
        <v>42</v>
      </c>
      <c r="K17" s="261">
        <v>51</v>
      </c>
      <c r="L17" s="261">
        <v>43</v>
      </c>
      <c r="M17" s="261">
        <v>44</v>
      </c>
      <c r="N17" s="262">
        <v>3</v>
      </c>
      <c r="O17" s="263">
        <v>13</v>
      </c>
      <c r="P17" s="264">
        <v>0</v>
      </c>
      <c r="Q17" s="258">
        <v>10</v>
      </c>
      <c r="R17" s="362">
        <f t="shared" si="0"/>
        <v>26</v>
      </c>
      <c r="U17" s="200"/>
      <c r="V17" s="200"/>
      <c r="W17" s="200"/>
      <c r="X17" s="200"/>
    </row>
    <row r="18" spans="2:24" s="196" customFormat="1" ht="22.5" customHeight="1" thickBot="1">
      <c r="B18" s="201" t="s">
        <v>43</v>
      </c>
      <c r="C18" s="265">
        <v>18</v>
      </c>
      <c r="D18" s="265">
        <v>21</v>
      </c>
      <c r="E18" s="266">
        <v>23</v>
      </c>
      <c r="F18" s="265">
        <v>28</v>
      </c>
      <c r="G18" s="265">
        <v>31</v>
      </c>
      <c r="H18" s="267">
        <v>37</v>
      </c>
      <c r="I18" s="267">
        <v>29</v>
      </c>
      <c r="J18" s="267">
        <v>27</v>
      </c>
      <c r="K18" s="267">
        <v>23</v>
      </c>
      <c r="L18" s="267">
        <v>16</v>
      </c>
      <c r="M18" s="267">
        <v>27</v>
      </c>
      <c r="N18" s="268">
        <v>1</v>
      </c>
      <c r="O18" s="269">
        <v>10</v>
      </c>
      <c r="P18" s="270">
        <v>0</v>
      </c>
      <c r="Q18" s="271">
        <v>5</v>
      </c>
      <c r="R18" s="363">
        <f t="shared" si="0"/>
        <v>16</v>
      </c>
      <c r="U18" s="200"/>
      <c r="V18" s="200"/>
      <c r="W18" s="200"/>
      <c r="X18" s="200"/>
    </row>
    <row r="19" spans="2:24" s="196" customFormat="1" ht="30" customHeight="1" thickBot="1" thickTop="1">
      <c r="B19" s="202" t="s">
        <v>87</v>
      </c>
      <c r="C19" s="272">
        <v>587</v>
      </c>
      <c r="D19" s="273">
        <v>631</v>
      </c>
      <c r="E19" s="274">
        <v>808</v>
      </c>
      <c r="F19" s="273">
        <v>881</v>
      </c>
      <c r="G19" s="274">
        <v>989</v>
      </c>
      <c r="H19" s="273">
        <v>974</v>
      </c>
      <c r="I19" s="273">
        <v>1015</v>
      </c>
      <c r="J19" s="273">
        <v>801</v>
      </c>
      <c r="K19" s="273">
        <v>842</v>
      </c>
      <c r="L19" s="273">
        <v>816</v>
      </c>
      <c r="M19" s="273">
        <v>949</v>
      </c>
      <c r="N19" s="275">
        <f>SUM(N6:N18)</f>
        <v>147</v>
      </c>
      <c r="O19" s="276">
        <f>SUM(O6:O18)</f>
        <v>430</v>
      </c>
      <c r="P19" s="276">
        <f>SUM(P6:P18)</f>
        <v>108</v>
      </c>
      <c r="Q19" s="364">
        <f>SUM(Q6:Q18)</f>
        <v>163</v>
      </c>
      <c r="R19" s="365">
        <f>SUM(R6:R18)</f>
        <v>848</v>
      </c>
      <c r="U19" s="200"/>
      <c r="V19" s="200"/>
      <c r="W19" s="200"/>
      <c r="X19" s="200"/>
    </row>
    <row r="20" spans="2:24" s="196" customFormat="1" ht="20.25" customHeight="1" thickBot="1">
      <c r="B20" s="203" t="s">
        <v>88</v>
      </c>
      <c r="C20" s="277">
        <v>392</v>
      </c>
      <c r="D20" s="278">
        <v>467</v>
      </c>
      <c r="E20" s="279">
        <v>580</v>
      </c>
      <c r="F20" s="278">
        <v>623</v>
      </c>
      <c r="G20" s="279">
        <v>812</v>
      </c>
      <c r="H20" s="278">
        <v>829</v>
      </c>
      <c r="I20" s="277">
        <v>884</v>
      </c>
      <c r="J20" s="277">
        <v>718</v>
      </c>
      <c r="K20" s="277">
        <v>707</v>
      </c>
      <c r="L20" s="277">
        <v>776</v>
      </c>
      <c r="M20" s="277">
        <v>866</v>
      </c>
      <c r="N20" s="601"/>
      <c r="O20" s="602"/>
      <c r="P20" s="602"/>
      <c r="Q20" s="602"/>
      <c r="R20" s="366">
        <v>999</v>
      </c>
      <c r="U20" s="200"/>
      <c r="V20" s="200"/>
      <c r="W20" s="200"/>
      <c r="X20" s="200"/>
    </row>
    <row r="21" spans="1:18" s="196" customFormat="1" ht="30" customHeight="1" thickBot="1" thickTop="1">
      <c r="A21" s="204"/>
      <c r="B21" s="202" t="s">
        <v>89</v>
      </c>
      <c r="C21" s="280">
        <f aca="true" t="shared" si="1" ref="C21:I21">+C19+C20</f>
        <v>979</v>
      </c>
      <c r="D21" s="281">
        <f t="shared" si="1"/>
        <v>1098</v>
      </c>
      <c r="E21" s="282">
        <f t="shared" si="1"/>
        <v>1388</v>
      </c>
      <c r="F21" s="281">
        <f t="shared" si="1"/>
        <v>1504</v>
      </c>
      <c r="G21" s="282">
        <f t="shared" si="1"/>
        <v>1801</v>
      </c>
      <c r="H21" s="283">
        <f t="shared" si="1"/>
        <v>1803</v>
      </c>
      <c r="I21" s="284">
        <f t="shared" si="1"/>
        <v>1899</v>
      </c>
      <c r="J21" s="284">
        <f>+J19+J20</f>
        <v>1519</v>
      </c>
      <c r="K21" s="284">
        <f>+K19+K20</f>
        <v>1549</v>
      </c>
      <c r="L21" s="284">
        <f>+L19+L20</f>
        <v>1592</v>
      </c>
      <c r="M21" s="284">
        <f>+M19+M20</f>
        <v>1815</v>
      </c>
      <c r="N21" s="596"/>
      <c r="O21" s="597"/>
      <c r="P21" s="597"/>
      <c r="Q21" s="597"/>
      <c r="R21" s="367">
        <f>R19+R20</f>
        <v>1847</v>
      </c>
    </row>
  </sheetData>
  <sheetProtection/>
  <mergeCells count="17">
    <mergeCell ref="J4:J5"/>
    <mergeCell ref="A1:D1"/>
    <mergeCell ref="B4:B5"/>
    <mergeCell ref="F4:F5"/>
    <mergeCell ref="G4:G5"/>
    <mergeCell ref="D4:D5"/>
    <mergeCell ref="E4:E5"/>
    <mergeCell ref="L4:L5"/>
    <mergeCell ref="M4:M5"/>
    <mergeCell ref="N21:Q21"/>
    <mergeCell ref="B2:R2"/>
    <mergeCell ref="H4:H5"/>
    <mergeCell ref="N4:R4"/>
    <mergeCell ref="N20:Q20"/>
    <mergeCell ref="C4:C5"/>
    <mergeCell ref="I4:I5"/>
    <mergeCell ref="K4:K5"/>
  </mergeCells>
  <printOptions horizontalCentered="1"/>
  <pageMargins left="0.5905511811023623" right="0.5905511811023623" top="0.5905511811023623" bottom="0.5905511811023623" header="0.3937007874015748" footer="0.393700787401574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2021-03-29T13:14:15Z</cp:lastPrinted>
  <dcterms:created xsi:type="dcterms:W3CDTF">2009-03-28T23:48:39Z</dcterms:created>
  <dcterms:modified xsi:type="dcterms:W3CDTF">2022-03-22T10:39:33Z</dcterms:modified>
  <cp:category/>
  <cp:version/>
  <cp:contentType/>
  <cp:contentStatus/>
</cp:coreProperties>
</file>