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34791\Desktop\新しいフォルダー (2)\"/>
    </mc:Choice>
  </mc:AlternateContent>
  <xr:revisionPtr revIDLastSave="0" documentId="13_ncr:1_{BD576A9E-F94B-4A4F-BD10-741E462E3DA2}" xr6:coauthVersionLast="36" xr6:coauthVersionMax="36" xr10:uidLastSave="{00000000-0000-0000-0000-000000000000}"/>
  <bookViews>
    <workbookView xWindow="0" yWindow="0" windowWidth="19200" windowHeight="8260" xr2:uid="{5B497621-DC2C-47DC-A610-0C853BE970F2}"/>
  </bookViews>
  <sheets>
    <sheet name="建築（単体）" sheetId="15" r:id="rId1"/>
  </sheets>
  <externalReferences>
    <externalReference r:id="rId2"/>
  </externalReferences>
  <definedNames>
    <definedName name="H22発注箇所1" localSheetId="0">#REF!</definedName>
    <definedName name="H22発注箇所1">#REF!</definedName>
    <definedName name="H23総合評価工事成績評点_JV10年_許可番号_のコピー" localSheetId="0">#REF!</definedName>
    <definedName name="H23総合評価工事成績評点_JV10年_許可番号_のコピー">#REF!</definedName>
    <definedName name="_xlnm.Print_Area" localSheetId="0">'建築（単体）'!$A$1:$M$28</definedName>
    <definedName name="工事">'[1]工事実績内訳(土木過去3年)'!$C$8:$AJ$402</definedName>
  </definedNames>
  <calcPr calcId="191029"/>
</workbook>
</file>

<file path=xl/calcChain.xml><?xml version="1.0" encoding="utf-8"?>
<calcChain xmlns="http://schemas.openxmlformats.org/spreadsheetml/2006/main">
  <c r="M17" i="15" l="1"/>
  <c r="H26" i="15" l="1"/>
  <c r="H25" i="15"/>
  <c r="M23" i="15"/>
  <c r="L22" i="15"/>
  <c r="M20" i="15"/>
  <c r="L20" i="15"/>
  <c r="I20" i="15"/>
  <c r="M15" i="15"/>
  <c r="M14" i="15"/>
  <c r="M8" i="15"/>
  <c r="J25" i="15" s="1"/>
  <c r="I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7D7AF22E-FF89-4FDB-8A75-91F298752C5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B96B256F-0303-4091-8F47-AD2376F0A901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0" authorId="0" shapeId="0" xr:uid="{65B38149-6709-4651-BBAD-88455AD4A699}">
      <text>
        <r>
          <rPr>
            <b/>
            <sz val="9"/>
            <color indexed="81"/>
            <rFont val="MS P 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sharedStrings.xml><?xml version="1.0" encoding="utf-8"?>
<sst xmlns="http://schemas.openxmlformats.org/spreadsheetml/2006/main" count="33" uniqueCount="33">
  <si>
    <t>工事名</t>
    <rPh sb="0" eb="3">
      <t>コウジメイ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</si>
  <si>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</si>
  <si>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</si>
  <si>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</si>
  <si>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</si>
  <si>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経営事項審査における経営状況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</si>
  <si>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</si>
  <si>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</si>
  <si>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工事場所</t>
    <rPh sb="0" eb="2">
      <t>コウジ</t>
    </rPh>
    <rPh sb="2" eb="4">
      <t>バショ</t>
    </rPh>
    <phoneticPr fontId="2"/>
  </si>
  <si>
    <t>　○○○○工事（○○工区）</t>
    <rPh sb="5" eb="7">
      <t>コウジ</t>
    </rPh>
    <rPh sb="10" eb="12">
      <t>コウク</t>
    </rPh>
    <phoneticPr fontId="2"/>
  </si>
  <si>
    <t>経営事項審査における技術力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</si>
  <si>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自己採点</t>
    <rPh sb="0" eb="2">
      <t>ジコ</t>
    </rPh>
    <rPh sb="2" eb="4">
      <t>サイテン</t>
    </rPh>
    <phoneticPr fontId="2"/>
  </si>
  <si>
    <r>
      <t>※受注工事量補正</t>
    </r>
    <r>
      <rPr>
        <b/>
        <sz val="10"/>
        <rFont val="ＭＳ Ｐゴシック"/>
        <family val="3"/>
        <charset val="128"/>
      </rPr>
      <t>（累計）</t>
    </r>
    <r>
      <rPr>
        <sz val="9"/>
        <rFont val="ＭＳ Ｐゴシック"/>
        <family val="3"/>
        <charset val="128"/>
      </rPr>
      <t/>
    </r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</si>
  <si>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</si>
  <si>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</t>
    </r>
    <rPh sb="0" eb="2">
      <t>ジュチュウ</t>
    </rPh>
    <rPh sb="2" eb="4">
      <t>コウジ</t>
    </rPh>
    <rPh sb="4" eb="5">
      <t>リョウ</t>
    </rPh>
    <phoneticPr fontId="2"/>
  </si>
  <si>
    <t>過去５年間における新規学卒者の雇用</t>
    <phoneticPr fontId="2"/>
  </si>
  <si>
    <t>障害者雇用、高年齢者雇用、又は鹿児島県協力雇用主会等に登録</t>
    <phoneticPr fontId="2"/>
  </si>
  <si>
    <t>自己採点＋県採点合計</t>
    <rPh sb="0" eb="2">
      <t>ジコ</t>
    </rPh>
    <rPh sb="2" eb="4">
      <t>サイテン</t>
    </rPh>
    <rPh sb="5" eb="6">
      <t>ケン</t>
    </rPh>
    <rPh sb="6" eb="8">
      <t>サイテン</t>
    </rPh>
    <rPh sb="8" eb="10">
      <t>ゴウケイ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</si>
  <si>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</si>
  <si>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</si>
  <si>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発注者で
記入</t>
    <rPh sb="0" eb="3">
      <t>ハッチュウシャ</t>
    </rPh>
    <rPh sb="5" eb="7">
      <t>キニュウ</t>
    </rPh>
    <phoneticPr fontId="2"/>
  </si>
  <si>
    <t>当該工事における建設キャリアアップシステムの活用</t>
    <phoneticPr fontId="2"/>
  </si>
  <si>
    <t>当該工事における登録基幹技能者の活用</t>
    <phoneticPr fontId="2"/>
  </si>
  <si>
    <t>過去１０年間における国（九州内）又は県の建築一式工事の表彰実績
※直近も含む。</t>
    <rPh sb="20" eb="24">
      <t>ケンチクイッシキ</t>
    </rPh>
    <rPh sb="24" eb="26">
      <t>コウジ</t>
    </rPh>
    <phoneticPr fontId="2"/>
  </si>
  <si>
    <t>過去１０年間の同種工事の施工実績</t>
    <rPh sb="7" eb="11">
      <t>ドウシュコウジ</t>
    </rPh>
    <rPh sb="12" eb="16">
      <t>セコウジッセキ</t>
    </rPh>
    <phoneticPr fontId="2"/>
  </si>
  <si>
    <t>過去１０年間の建築一式工事の工事成績の平均点</t>
    <rPh sb="7" eb="9">
      <t>ケンチク</t>
    </rPh>
    <phoneticPr fontId="2"/>
  </si>
  <si>
    <t>ワーク・ライフ・バランスの取組み</t>
    <rPh sb="13" eb="15">
      <t>トリク</t>
    </rPh>
    <phoneticPr fontId="2"/>
  </si>
  <si>
    <t>過去１０年間における国（九州内）又は県の建築一式工事の表彰実績
※直近も含む。</t>
    <phoneticPr fontId="2"/>
  </si>
  <si>
    <t>担い手育成加算</t>
    <phoneticPr fontId="2"/>
  </si>
  <si>
    <t>前年度のＣＰＤ(建築）単位取得状況</t>
    <rPh sb="0" eb="3">
      <t>ゼンネンド</t>
    </rPh>
    <rPh sb="8" eb="10">
      <t>ケンチク</t>
    </rPh>
    <rPh sb="11" eb="13">
      <t>タンイ</t>
    </rPh>
    <rPh sb="13" eb="15">
      <t>シュトク</t>
    </rPh>
    <rPh sb="15" eb="17">
      <t>ジョウキョウ</t>
    </rPh>
    <phoneticPr fontId="2"/>
  </si>
  <si>
    <t>①過去５年間のﾎﾞﾗﾝﾃｨｱ活動等実績
②消防団員の雇用</t>
    <phoneticPr fontId="2"/>
  </si>
  <si>
    <t>応急危険度判定士の雇用</t>
    <rPh sb="0" eb="8">
      <t>オウキュウキケンドハンテイシ</t>
    </rPh>
    <rPh sb="9" eb="11">
      <t>コヨウ</t>
    </rPh>
    <phoneticPr fontId="2"/>
  </si>
  <si>
    <t>総合評価方式（特別簡易型）評価自己採点表 
 建築一式工事 （６千万円～３億円未満）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ケンチク</t>
    </rPh>
    <rPh sb="25" eb="27">
      <t>イッシキ</t>
    </rPh>
    <rPh sb="27" eb="29">
      <t>コウジ</t>
    </rPh>
    <rPh sb="32" eb="34">
      <t>センマン</t>
    </rPh>
    <rPh sb="34" eb="35">
      <t>エン</t>
    </rPh>
    <rPh sb="37" eb="38">
      <t>オク</t>
    </rPh>
    <rPh sb="38" eb="41">
      <t>エンミマン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</si>
</sst>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_ "/>
    <numFmt numFmtId="178" formatCode="#,##0.0_ 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15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Border="1">
      <alignment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3" fillId="0" borderId="5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3" fillId="25" borderId="13" xfId="0" applyFont="1" applyFill="1" applyBorder="1" applyAlignment="1">
      <alignment vertical="center"/>
    </xf>
    <xf numFmtId="0" fontId="3" fillId="25" borderId="0" xfId="0" applyFont="1" applyFill="1" applyBorder="1" applyAlignment="1">
      <alignment vertical="center" shrinkToFit="1"/>
    </xf>
    <xf numFmtId="176" fontId="28" fillId="27" borderId="0" xfId="0" applyNumberFormat="1" applyFont="1" applyFill="1" applyBorder="1" applyAlignment="1">
      <alignment horizontal="center" vertical="center" shrinkToFit="1"/>
    </xf>
    <xf numFmtId="176" fontId="28" fillId="27" borderId="14" xfId="0" applyNumberFormat="1" applyFont="1" applyFill="1" applyBorder="1" applyAlignment="1">
      <alignment horizontal="center" vertical="center" shrinkToFit="1"/>
    </xf>
    <xf numFmtId="176" fontId="3" fillId="25" borderId="18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6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62" xfId="0" applyFont="1" applyBorder="1" applyAlignment="1">
      <alignment horizontal="center" vertical="center"/>
    </xf>
    <xf numFmtId="176" fontId="0" fillId="0" borderId="31" xfId="0" applyNumberFormat="1" applyFont="1" applyBorder="1" applyAlignment="1">
      <alignment horizontal="right" vertical="center"/>
    </xf>
    <xf numFmtId="176" fontId="0" fillId="0" borderId="35" xfId="0" applyNumberFormat="1" applyFont="1" applyBorder="1" applyAlignment="1">
      <alignment horizontal="right" vertical="center"/>
    </xf>
    <xf numFmtId="176" fontId="0" fillId="0" borderId="32" xfId="0" applyNumberFormat="1" applyFont="1" applyFill="1" applyBorder="1" applyAlignment="1">
      <alignment horizontal="right" vertical="center"/>
    </xf>
    <xf numFmtId="0" fontId="0" fillId="25" borderId="0" xfId="0" applyFont="1" applyFill="1" applyBorder="1" applyAlignment="1">
      <alignment vertical="center" shrinkToFit="1"/>
    </xf>
    <xf numFmtId="177" fontId="0" fillId="25" borderId="0" xfId="0" applyNumberFormat="1" applyFont="1" applyFill="1" applyBorder="1" applyAlignment="1">
      <alignment vertical="center" shrinkToFit="1"/>
    </xf>
    <xf numFmtId="176" fontId="0" fillId="26" borderId="33" xfId="0" applyNumberFormat="1" applyFont="1" applyFill="1" applyBorder="1" applyAlignment="1">
      <alignment horizontal="right" vertical="center"/>
    </xf>
    <xf numFmtId="176" fontId="0" fillId="0" borderId="40" xfId="0" applyNumberFormat="1" applyFont="1" applyBorder="1" applyAlignment="1">
      <alignment horizontal="right" vertical="center"/>
    </xf>
    <xf numFmtId="176" fontId="0" fillId="0" borderId="33" xfId="0" applyNumberFormat="1" applyFont="1" applyBorder="1" applyAlignment="1">
      <alignment horizontal="right" vertical="center"/>
    </xf>
    <xf numFmtId="176" fontId="0" fillId="0" borderId="67" xfId="0" applyNumberFormat="1" applyFont="1" applyBorder="1" applyAlignment="1">
      <alignment horizontal="right" vertical="center"/>
    </xf>
    <xf numFmtId="176" fontId="0" fillId="0" borderId="32" xfId="0" applyNumberFormat="1" applyFont="1" applyBorder="1" applyAlignment="1">
      <alignment horizontal="right" vertical="center"/>
    </xf>
    <xf numFmtId="0" fontId="0" fillId="25" borderId="13" xfId="0" applyFont="1" applyFill="1" applyBorder="1" applyAlignment="1">
      <alignment vertical="center" shrinkToFit="1"/>
    </xf>
    <xf numFmtId="0" fontId="0" fillId="25" borderId="14" xfId="0" applyFont="1" applyFill="1" applyBorder="1" applyAlignment="1">
      <alignment vertical="center" shrinkToFit="1"/>
    </xf>
    <xf numFmtId="176" fontId="0" fillId="0" borderId="47" xfId="0" applyNumberFormat="1" applyFont="1" applyBorder="1" applyAlignment="1">
      <alignment horizontal="right" vertical="center"/>
    </xf>
    <xf numFmtId="176" fontId="0" fillId="0" borderId="36" xfId="0" applyNumberFormat="1" applyFont="1" applyBorder="1" applyAlignment="1">
      <alignment horizontal="center" vertical="center" wrapText="1"/>
    </xf>
    <xf numFmtId="176" fontId="0" fillId="0" borderId="53" xfId="0" applyNumberFormat="1" applyFont="1" applyFill="1" applyBorder="1" applyAlignment="1">
      <alignment horizontal="right" vertical="center"/>
    </xf>
    <xf numFmtId="176" fontId="3" fillId="0" borderId="3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28" borderId="40" xfId="0" applyNumberFormat="1" applyFont="1" applyFill="1" applyBorder="1" applyAlignment="1">
      <alignment horizontal="center" vertical="center"/>
    </xf>
    <xf numFmtId="176" fontId="3" fillId="28" borderId="41" xfId="0" applyNumberFormat="1" applyFont="1" applyFill="1" applyBorder="1" applyAlignment="1">
      <alignment horizontal="center" vertical="center"/>
    </xf>
    <xf numFmtId="176" fontId="3" fillId="28" borderId="42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 textRotation="255" wrapText="1"/>
    </xf>
    <xf numFmtId="0" fontId="5" fillId="0" borderId="34" xfId="0" applyFont="1" applyBorder="1" applyAlignment="1">
      <alignment horizontal="center" vertical="center" textRotation="255" wrapText="1"/>
    </xf>
    <xf numFmtId="0" fontId="5" fillId="0" borderId="43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178" fontId="3" fillId="0" borderId="23" xfId="0" applyNumberFormat="1" applyFont="1" applyBorder="1" applyAlignment="1">
      <alignment horizontal="center" vertical="center"/>
    </xf>
    <xf numFmtId="178" fontId="3" fillId="0" borderId="24" xfId="0" applyNumberFormat="1" applyFont="1" applyBorder="1" applyAlignment="1">
      <alignment horizontal="center" vertical="center"/>
    </xf>
    <xf numFmtId="176" fontId="3" fillId="25" borderId="4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5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4" xfId="0" applyNumberFormat="1" applyFont="1" applyBorder="1" applyAlignment="1">
      <alignment horizontal="center" vertical="center"/>
    </xf>
    <xf numFmtId="176" fontId="3" fillId="0" borderId="55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176" fontId="3" fillId="25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>
      <alignment horizontal="center" vertical="center" textRotation="255" wrapText="1"/>
    </xf>
    <xf numFmtId="0" fontId="2" fillId="0" borderId="35" xfId="0" applyFont="1" applyBorder="1" applyAlignment="1">
      <alignment horizontal="center" vertical="center" textRotation="255" wrapText="1"/>
    </xf>
    <xf numFmtId="0" fontId="2" fillId="0" borderId="67" xfId="0" applyFont="1" applyBorder="1" applyAlignment="1">
      <alignment horizontal="center" vertical="center" textRotation="255" wrapText="1"/>
    </xf>
    <xf numFmtId="0" fontId="5" fillId="0" borderId="43" xfId="0" applyFont="1" applyBorder="1" applyAlignment="1">
      <alignment vertical="center" wrapText="1" shrinkToFit="1"/>
    </xf>
    <xf numFmtId="0" fontId="5" fillId="0" borderId="44" xfId="0" applyFont="1" applyBorder="1" applyAlignment="1">
      <alignment vertical="center" wrapText="1" shrinkToFit="1"/>
    </xf>
    <xf numFmtId="0" fontId="5" fillId="0" borderId="45" xfId="0" applyFont="1" applyBorder="1" applyAlignment="1">
      <alignment vertical="center" wrapText="1" shrinkToFit="1"/>
    </xf>
    <xf numFmtId="176" fontId="3" fillId="0" borderId="23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3" fillId="25" borderId="47" xfId="0" applyNumberFormat="1" applyFont="1" applyFill="1" applyBorder="1" applyAlignment="1" applyProtection="1">
      <alignment horizontal="center" vertical="center" shrinkToFit="1"/>
      <protection locked="0"/>
    </xf>
    <xf numFmtId="176" fontId="3" fillId="25" borderId="56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22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center" vertical="center" wrapText="1"/>
    </xf>
    <xf numFmtId="176" fontId="3" fillId="0" borderId="24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 shrinkToFit="1"/>
    </xf>
    <xf numFmtId="0" fontId="5" fillId="0" borderId="46" xfId="0" applyFont="1" applyBorder="1" applyAlignment="1">
      <alignment vertical="center" wrapText="1" shrinkToFit="1"/>
    </xf>
    <xf numFmtId="0" fontId="5" fillId="0" borderId="65" xfId="0" applyFont="1" applyBorder="1" applyAlignment="1">
      <alignment vertical="center" wrapText="1" shrinkToFit="1"/>
    </xf>
    <xf numFmtId="176" fontId="3" fillId="25" borderId="51" xfId="0" applyNumberFormat="1" applyFont="1" applyFill="1" applyBorder="1" applyAlignment="1" applyProtection="1">
      <alignment horizontal="center" vertical="center" shrinkToFit="1"/>
      <protection locked="0"/>
    </xf>
    <xf numFmtId="176" fontId="3" fillId="25" borderId="3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>
      <alignment horizontal="left" vertical="center" wrapText="1" shrinkToFit="1"/>
    </xf>
    <xf numFmtId="0" fontId="5" fillId="0" borderId="29" xfId="0" applyFont="1" applyBorder="1" applyAlignment="1">
      <alignment horizontal="left" vertical="center" wrapText="1" shrinkToFit="1"/>
    </xf>
    <xf numFmtId="176" fontId="3" fillId="25" borderId="48" xfId="0" applyNumberFormat="1" applyFont="1" applyFill="1" applyBorder="1" applyAlignment="1" applyProtection="1">
      <alignment horizontal="center" vertical="center" shrinkToFit="1"/>
    </xf>
    <xf numFmtId="176" fontId="3" fillId="25" borderId="50" xfId="0" applyNumberFormat="1" applyFont="1" applyFill="1" applyBorder="1" applyAlignment="1" applyProtection="1">
      <alignment horizontal="center" vertical="center" shrinkToFit="1"/>
    </xf>
    <xf numFmtId="0" fontId="5" fillId="0" borderId="58" xfId="0" applyFont="1" applyFill="1" applyBorder="1" applyAlignment="1">
      <alignment horizontal="left" vertical="center" wrapText="1" shrinkToFit="1"/>
    </xf>
    <xf numFmtId="0" fontId="0" fillId="0" borderId="59" xfId="0" applyFont="1" applyFill="1" applyBorder="1" applyAlignment="1">
      <alignment horizontal="left" vertical="center" wrapText="1" shrinkToFit="1"/>
    </xf>
    <xf numFmtId="0" fontId="0" fillId="0" borderId="60" xfId="0" applyFont="1" applyFill="1" applyBorder="1" applyAlignment="1">
      <alignment horizontal="left" vertical="center" wrapText="1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19" xfId="0" applyNumberFormat="1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176" fontId="3" fillId="25" borderId="49" xfId="0" applyNumberFormat="1" applyFont="1" applyFill="1" applyBorder="1" applyAlignment="1">
      <alignment horizontal="center" vertical="center" shrinkToFit="1"/>
    </xf>
    <xf numFmtId="0" fontId="0" fillId="25" borderId="27" xfId="0" applyFont="1" applyFill="1" applyBorder="1" applyAlignment="1">
      <alignment horizontal="center" vertical="center" shrinkToFit="1"/>
    </xf>
    <xf numFmtId="176" fontId="3" fillId="0" borderId="19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 wrapText="1" shrinkToFit="1"/>
    </xf>
    <xf numFmtId="0" fontId="0" fillId="0" borderId="29" xfId="0" applyFont="1" applyFill="1" applyBorder="1" applyAlignment="1">
      <alignment horizontal="left" vertical="center" wrapText="1" shrinkToFit="1"/>
    </xf>
    <xf numFmtId="0" fontId="0" fillId="0" borderId="54" xfId="0" applyFont="1" applyFill="1" applyBorder="1" applyAlignment="1">
      <alignment horizontal="left" vertical="center" wrapText="1" shrinkToFit="1"/>
    </xf>
    <xf numFmtId="0" fontId="5" fillId="0" borderId="61" xfId="0" applyFont="1" applyFill="1" applyBorder="1" applyAlignment="1">
      <alignment horizontal="left" vertical="center" wrapText="1" shrinkToFit="1"/>
    </xf>
    <xf numFmtId="0" fontId="0" fillId="0" borderId="62" xfId="0" applyFont="1" applyFill="1" applyBorder="1" applyAlignment="1">
      <alignment horizontal="left" vertical="center" wrapText="1" shrinkToFit="1"/>
    </xf>
    <xf numFmtId="0" fontId="0" fillId="0" borderId="63" xfId="0" applyFont="1" applyFill="1" applyBorder="1" applyAlignment="1">
      <alignment horizontal="left" vertical="center" wrapText="1" shrinkToFit="1"/>
    </xf>
    <xf numFmtId="176" fontId="3" fillId="25" borderId="48" xfId="0" applyNumberFormat="1" applyFont="1" applyFill="1" applyBorder="1" applyAlignment="1">
      <alignment horizontal="center" vertical="center" shrinkToFit="1"/>
    </xf>
    <xf numFmtId="0" fontId="0" fillId="25" borderId="50" xfId="0" applyFont="1" applyFill="1" applyBorder="1" applyAlignment="1">
      <alignment horizontal="center" vertical="center" shrinkToFit="1"/>
    </xf>
    <xf numFmtId="176" fontId="3" fillId="25" borderId="47" xfId="0" applyNumberFormat="1" applyFont="1" applyFill="1" applyBorder="1" applyAlignment="1">
      <alignment horizontal="center" vertical="center" shrinkToFit="1"/>
    </xf>
    <xf numFmtId="0" fontId="0" fillId="25" borderId="56" xfId="0" applyFont="1" applyFill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textRotation="255" wrapText="1"/>
    </xf>
    <xf numFmtId="0" fontId="5" fillId="0" borderId="43" xfId="0" applyFont="1" applyBorder="1" applyAlignment="1">
      <alignment horizontal="left" vertical="center" wrapText="1" shrinkToFit="1"/>
    </xf>
    <xf numFmtId="0" fontId="5" fillId="0" borderId="44" xfId="0" applyFont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left" vertical="center" wrapText="1" shrinkToFit="1"/>
    </xf>
    <xf numFmtId="176" fontId="3" fillId="0" borderId="25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25" borderId="11" xfId="0" applyNumberFormat="1" applyFont="1" applyFill="1" applyBorder="1" applyAlignment="1" applyProtection="1">
      <alignment horizontal="center" vertical="center"/>
      <protection locked="0"/>
    </xf>
    <xf numFmtId="0" fontId="3" fillId="25" borderId="21" xfId="0" applyFont="1" applyFill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25" borderId="38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left" vertical="center" wrapText="1" shrinkToFit="1"/>
    </xf>
    <xf numFmtId="177" fontId="3" fillId="25" borderId="51" xfId="0" applyNumberFormat="1" applyFont="1" applyFill="1" applyBorder="1" applyAlignment="1">
      <alignment horizontal="center" vertical="center" shrinkToFit="1"/>
    </xf>
    <xf numFmtId="177" fontId="0" fillId="25" borderId="38" xfId="0" applyNumberFormat="1" applyFont="1" applyFill="1" applyBorder="1" applyAlignment="1">
      <alignment horizontal="center" vertical="center" shrinkToFit="1"/>
    </xf>
    <xf numFmtId="177" fontId="3" fillId="25" borderId="53" xfId="0" applyNumberFormat="1" applyFont="1" applyFill="1" applyBorder="1" applyAlignment="1">
      <alignment horizontal="center" vertical="center" shrinkToFit="1"/>
    </xf>
    <xf numFmtId="177" fontId="0" fillId="25" borderId="20" xfId="0" applyNumberFormat="1" applyFont="1" applyFill="1" applyBorder="1" applyAlignment="1">
      <alignment horizontal="center" vertical="center" shrinkToFit="1"/>
    </xf>
    <xf numFmtId="0" fontId="5" fillId="26" borderId="28" xfId="0" applyFont="1" applyFill="1" applyBorder="1" applyAlignment="1">
      <alignment horizontal="left" vertical="center" wrapText="1" shrinkToFit="1"/>
    </xf>
    <xf numFmtId="0" fontId="5" fillId="26" borderId="29" xfId="0" applyFont="1" applyFill="1" applyBorder="1" applyAlignment="1">
      <alignment horizontal="left" vertical="center" wrapText="1" shrinkToFit="1"/>
    </xf>
    <xf numFmtId="176" fontId="28" fillId="27" borderId="49" xfId="0" applyNumberFormat="1" applyFont="1" applyFill="1" applyBorder="1" applyAlignment="1">
      <alignment horizontal="center" vertical="center" wrapText="1" shrinkToFit="1"/>
    </xf>
    <xf numFmtId="176" fontId="28" fillId="27" borderId="27" xfId="0" applyNumberFormat="1" applyFont="1" applyFill="1" applyBorder="1" applyAlignment="1">
      <alignment horizontal="center" vertical="center" shrinkToFit="1"/>
    </xf>
    <xf numFmtId="176" fontId="28" fillId="27" borderId="12" xfId="0" applyNumberFormat="1" applyFont="1" applyFill="1" applyBorder="1" applyAlignment="1">
      <alignment horizontal="center" vertical="center" shrinkToFit="1"/>
    </xf>
    <xf numFmtId="176" fontId="28" fillId="27" borderId="26" xfId="0" applyNumberFormat="1" applyFont="1" applyFill="1" applyBorder="1" applyAlignment="1">
      <alignment horizontal="center" vertical="center" shrinkToFit="1"/>
    </xf>
    <xf numFmtId="0" fontId="5" fillId="24" borderId="57" xfId="0" applyFont="1" applyFill="1" applyBorder="1" applyAlignment="1">
      <alignment horizontal="left" vertical="center" wrapText="1" shrinkToFit="1"/>
    </xf>
    <xf numFmtId="0" fontId="5" fillId="24" borderId="41" xfId="0" applyFont="1" applyFill="1" applyBorder="1" applyAlignment="1">
      <alignment horizontal="left" vertical="center" wrapText="1" shrinkToFit="1"/>
    </xf>
    <xf numFmtId="0" fontId="5" fillId="24" borderId="42" xfId="0" applyFont="1" applyFill="1" applyBorder="1" applyAlignment="1">
      <alignment horizontal="left" vertical="center" wrapText="1" shrinkToFi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47" xfId="0" applyFont="1" applyFill="1" applyBorder="1" applyAlignment="1" applyProtection="1">
      <alignment horizontal="left" vertical="center" shrinkToFit="1"/>
    </xf>
    <xf numFmtId="0" fontId="5" fillId="0" borderId="44" xfId="0" applyFont="1" applyFill="1" applyBorder="1" applyAlignment="1" applyProtection="1">
      <alignment horizontal="left" vertical="center" shrinkToFit="1"/>
    </xf>
    <xf numFmtId="0" fontId="5" fillId="0" borderId="45" xfId="0" applyFont="1" applyFill="1" applyBorder="1" applyAlignment="1" applyProtection="1">
      <alignment horizontal="left" vertical="center" shrinkToFit="1"/>
    </xf>
    <xf numFmtId="0" fontId="3" fillId="0" borderId="48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Font="1" applyBorder="1" applyAlignment="1">
      <alignment vertical="center" shrinkToFit="1"/>
    </xf>
    <xf numFmtId="0" fontId="7" fillId="0" borderId="40" xfId="0" applyFont="1" applyBorder="1" applyAlignment="1">
      <alignment horizontal="center" vertical="center" wrapText="1"/>
    </xf>
    <xf numFmtId="0" fontId="7" fillId="0" borderId="42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2" xfId="0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C4CE-A190-4661-AA0E-D5E2E5D25501}">
  <sheetPr>
    <pageSetUpPr fitToPage="1"/>
  </sheetPr>
  <dimension ref="A1:N75"/>
  <sheetViews>
    <sheetView tabSelected="1" zoomScaleNormal="100" workbookViewId="0">
      <selection activeCell="A2" sqref="A2:M2"/>
    </sheetView>
  </sheetViews>
  <sheetFormatPr defaultRowHeight="13"/>
  <cols>
    <col min="1" max="1" width="4" style="20" customWidth="1"/>
    <col min="2" max="2" width="11.453125" style="20" customWidth="1"/>
    <col min="3" max="4" width="5.26953125" style="20" customWidth="1"/>
    <col min="5" max="5" width="30.453125" style="20" customWidth="1"/>
    <col min="6" max="6" width="5.26953125" style="20" customWidth="1"/>
    <col min="7" max="7" width="6.7265625" style="20" customWidth="1"/>
    <col min="8" max="8" width="4.26953125" style="20" customWidth="1"/>
    <col min="9" max="9" width="6" style="20" customWidth="1"/>
    <col min="10" max="11" width="6.6328125" style="20" customWidth="1"/>
    <col min="12" max="12" width="9.81640625" style="20" hidden="1" customWidth="1"/>
    <col min="13" max="15" width="15.81640625" style="20" customWidth="1"/>
    <col min="16" max="16384" width="8.7265625" style="20"/>
  </cols>
  <sheetData>
    <row r="1" spans="1:13" ht="4.5" customHeight="1"/>
    <row r="2" spans="1:13" ht="39" customHeight="1">
      <c r="A2" s="145" t="s">
        <v>32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3" ht="3" customHeight="1"/>
    <row r="4" spans="1:13" ht="27.75" customHeight="1" thickBot="1">
      <c r="A4" s="147" t="s">
        <v>0</v>
      </c>
      <c r="B4" s="147"/>
      <c r="C4" s="21" t="s">
        <v>9</v>
      </c>
      <c r="D4" s="22"/>
      <c r="E4" s="22"/>
      <c r="F4" s="7" t="s">
        <v>8</v>
      </c>
      <c r="H4" s="148"/>
      <c r="I4" s="149"/>
      <c r="J4" s="149"/>
      <c r="K4" s="149"/>
      <c r="L4" s="149"/>
      <c r="M4" s="149"/>
    </row>
    <row r="5" spans="1:13" ht="46.5" customHeight="1" thickBot="1">
      <c r="A5" s="150" t="s">
        <v>19</v>
      </c>
      <c r="B5" s="151"/>
      <c r="C5" s="152" t="s">
        <v>18</v>
      </c>
      <c r="D5" s="153"/>
      <c r="E5" s="153"/>
      <c r="F5" s="153"/>
      <c r="G5" s="153"/>
      <c r="H5" s="153"/>
      <c r="I5" s="153"/>
      <c r="J5" s="153"/>
      <c r="K5" s="153"/>
      <c r="L5" s="153"/>
      <c r="M5" s="154"/>
    </row>
    <row r="6" spans="1:13" s="1" customFormat="1" ht="19.5" customHeight="1">
      <c r="A6" s="40" t="s">
        <v>1</v>
      </c>
      <c r="B6" s="137"/>
      <c r="C6" s="137"/>
      <c r="D6" s="137"/>
      <c r="E6" s="137"/>
      <c r="F6" s="137"/>
      <c r="G6" s="137"/>
      <c r="H6" s="40" t="s">
        <v>2</v>
      </c>
      <c r="I6" s="137"/>
      <c r="J6" s="140"/>
      <c r="K6" s="141"/>
      <c r="L6" s="141"/>
      <c r="M6" s="142"/>
    </row>
    <row r="7" spans="1:13" s="1" customFormat="1" ht="27.75" customHeight="1" thickBot="1">
      <c r="A7" s="138"/>
      <c r="B7" s="139"/>
      <c r="C7" s="139"/>
      <c r="D7" s="139"/>
      <c r="E7" s="139"/>
      <c r="F7" s="139"/>
      <c r="G7" s="139"/>
      <c r="H7" s="138"/>
      <c r="I7" s="139"/>
      <c r="J7" s="143" t="s">
        <v>11</v>
      </c>
      <c r="K7" s="144"/>
      <c r="L7" s="23"/>
      <c r="M7" s="6" t="s">
        <v>7</v>
      </c>
    </row>
    <row r="8" spans="1:13" s="1" customFormat="1" ht="30" customHeight="1">
      <c r="A8" s="110" t="s">
        <v>3</v>
      </c>
      <c r="B8" s="111" t="s">
        <v>23</v>
      </c>
      <c r="C8" s="112"/>
      <c r="D8" s="112"/>
      <c r="E8" s="112"/>
      <c r="F8" s="112"/>
      <c r="G8" s="113"/>
      <c r="H8" s="24">
        <v>0.5</v>
      </c>
      <c r="I8" s="114">
        <f>SUM(H8:H13)</f>
        <v>4.5</v>
      </c>
      <c r="J8" s="116"/>
      <c r="K8" s="117"/>
      <c r="L8" s="13"/>
      <c r="M8" s="118">
        <f>SUM(J8:K12)</f>
        <v>0</v>
      </c>
    </row>
    <row r="9" spans="1:13" s="1" customFormat="1" ht="30" customHeight="1">
      <c r="A9" s="49"/>
      <c r="B9" s="120" t="s">
        <v>24</v>
      </c>
      <c r="C9" s="121"/>
      <c r="D9" s="121"/>
      <c r="E9" s="121"/>
      <c r="F9" s="121"/>
      <c r="G9" s="121"/>
      <c r="H9" s="25">
        <v>0.5</v>
      </c>
      <c r="I9" s="115"/>
      <c r="J9" s="84"/>
      <c r="K9" s="122"/>
      <c r="L9" s="14"/>
      <c r="M9" s="119"/>
    </row>
    <row r="10" spans="1:13" s="1" customFormat="1" ht="30" customHeight="1">
      <c r="A10" s="49"/>
      <c r="B10" s="100" t="s">
        <v>25</v>
      </c>
      <c r="C10" s="123"/>
      <c r="D10" s="123"/>
      <c r="E10" s="123"/>
      <c r="F10" s="123"/>
      <c r="G10" s="123"/>
      <c r="H10" s="26">
        <v>3</v>
      </c>
      <c r="I10" s="115"/>
      <c r="J10" s="96"/>
      <c r="K10" s="97"/>
      <c r="L10" s="27"/>
      <c r="M10" s="119"/>
    </row>
    <row r="11" spans="1:13" s="1" customFormat="1" ht="30" customHeight="1">
      <c r="A11" s="49"/>
      <c r="B11" s="100" t="s">
        <v>5</v>
      </c>
      <c r="C11" s="123"/>
      <c r="D11" s="123"/>
      <c r="E11" s="123"/>
      <c r="F11" s="123"/>
      <c r="G11" s="123"/>
      <c r="H11" s="26">
        <v>0.3</v>
      </c>
      <c r="I11" s="115"/>
      <c r="J11" s="124"/>
      <c r="K11" s="125"/>
      <c r="L11" s="28"/>
      <c r="M11" s="119"/>
    </row>
    <row r="12" spans="1:13" s="2" customFormat="1" ht="30" customHeight="1">
      <c r="A12" s="49"/>
      <c r="B12" s="100" t="s">
        <v>10</v>
      </c>
      <c r="C12" s="123"/>
      <c r="D12" s="123"/>
      <c r="E12" s="123"/>
      <c r="F12" s="123"/>
      <c r="G12" s="123"/>
      <c r="H12" s="26">
        <v>0.2</v>
      </c>
      <c r="I12" s="115"/>
      <c r="J12" s="126"/>
      <c r="K12" s="127"/>
      <c r="L12" s="28"/>
      <c r="M12" s="119"/>
    </row>
    <row r="13" spans="1:13" s="1" customFormat="1" ht="30" customHeight="1" thickBot="1">
      <c r="A13" s="49"/>
      <c r="B13" s="128" t="s">
        <v>14</v>
      </c>
      <c r="C13" s="129"/>
      <c r="D13" s="129"/>
      <c r="E13" s="129"/>
      <c r="F13" s="129"/>
      <c r="G13" s="129"/>
      <c r="H13" s="29">
        <v>0</v>
      </c>
      <c r="I13" s="115"/>
      <c r="J13" s="130" t="s">
        <v>20</v>
      </c>
      <c r="K13" s="131"/>
      <c r="L13" s="15"/>
      <c r="M13" s="119"/>
    </row>
    <row r="14" spans="1:13" s="1" customFormat="1" ht="30" customHeight="1" thickBot="1">
      <c r="A14" s="49"/>
      <c r="B14" s="134" t="s">
        <v>12</v>
      </c>
      <c r="C14" s="135"/>
      <c r="D14" s="135"/>
      <c r="E14" s="135"/>
      <c r="F14" s="135"/>
      <c r="G14" s="136"/>
      <c r="H14" s="30"/>
      <c r="I14" s="10"/>
      <c r="J14" s="132"/>
      <c r="K14" s="133"/>
      <c r="L14" s="16"/>
      <c r="M14" s="5">
        <f>SUM(J13:K14)</f>
        <v>0</v>
      </c>
    </row>
    <row r="15" spans="1:13" s="1" customFormat="1" ht="30" customHeight="1">
      <c r="A15" s="49"/>
      <c r="B15" s="90" t="s">
        <v>15</v>
      </c>
      <c r="C15" s="91"/>
      <c r="D15" s="91"/>
      <c r="E15" s="91"/>
      <c r="F15" s="91"/>
      <c r="G15" s="92"/>
      <c r="H15" s="36">
        <v>0.5</v>
      </c>
      <c r="I15" s="93">
        <v>1</v>
      </c>
      <c r="J15" s="108"/>
      <c r="K15" s="109"/>
      <c r="L15" s="34"/>
      <c r="M15" s="71">
        <f>J15+J16</f>
        <v>0</v>
      </c>
    </row>
    <row r="16" spans="1:13" s="1" customFormat="1" ht="30" customHeight="1" thickBot="1">
      <c r="A16" s="49"/>
      <c r="B16" s="103" t="s">
        <v>16</v>
      </c>
      <c r="C16" s="104"/>
      <c r="D16" s="104"/>
      <c r="E16" s="104"/>
      <c r="F16" s="104"/>
      <c r="G16" s="105"/>
      <c r="H16" s="32">
        <v>0.5</v>
      </c>
      <c r="I16" s="95"/>
      <c r="J16" s="106"/>
      <c r="K16" s="107"/>
      <c r="L16" s="35"/>
      <c r="M16" s="99"/>
    </row>
    <row r="17" spans="1:14" s="1" customFormat="1" ht="30" customHeight="1">
      <c r="A17" s="49"/>
      <c r="B17" s="90" t="s">
        <v>26</v>
      </c>
      <c r="C17" s="91"/>
      <c r="D17" s="91"/>
      <c r="E17" s="91"/>
      <c r="F17" s="91"/>
      <c r="G17" s="92"/>
      <c r="H17" s="38">
        <v>0.4</v>
      </c>
      <c r="I17" s="93">
        <v>0.6</v>
      </c>
      <c r="J17" s="96"/>
      <c r="K17" s="97"/>
      <c r="L17" s="34"/>
      <c r="M17" s="71">
        <f>IF(J17+J18+J19&gt;=0.6,0.6,J17+J18+J19)</f>
        <v>0</v>
      </c>
    </row>
    <row r="18" spans="1:14" s="1" customFormat="1" ht="30" customHeight="1">
      <c r="A18" s="49"/>
      <c r="B18" s="100" t="s">
        <v>21</v>
      </c>
      <c r="C18" s="101"/>
      <c r="D18" s="101"/>
      <c r="E18" s="101"/>
      <c r="F18" s="101"/>
      <c r="G18" s="102"/>
      <c r="H18" s="31">
        <v>0.4</v>
      </c>
      <c r="I18" s="94"/>
      <c r="J18" s="96"/>
      <c r="K18" s="97"/>
      <c r="L18" s="27"/>
      <c r="M18" s="98"/>
    </row>
    <row r="19" spans="1:14" s="1" customFormat="1" ht="30" customHeight="1" thickBot="1">
      <c r="A19" s="50"/>
      <c r="B19" s="103" t="s">
        <v>22</v>
      </c>
      <c r="C19" s="104"/>
      <c r="D19" s="104"/>
      <c r="E19" s="104"/>
      <c r="F19" s="104"/>
      <c r="G19" s="105"/>
      <c r="H19" s="32">
        <v>0.2</v>
      </c>
      <c r="I19" s="95"/>
      <c r="J19" s="106"/>
      <c r="K19" s="107"/>
      <c r="L19" s="35"/>
      <c r="M19" s="99"/>
    </row>
    <row r="20" spans="1:14" s="1" customFormat="1" ht="30" customHeight="1">
      <c r="A20" s="65" t="s">
        <v>6</v>
      </c>
      <c r="B20" s="68" t="s">
        <v>27</v>
      </c>
      <c r="C20" s="69"/>
      <c r="D20" s="69"/>
      <c r="E20" s="69"/>
      <c r="F20" s="69"/>
      <c r="G20" s="70"/>
      <c r="H20" s="24">
        <v>0.5</v>
      </c>
      <c r="I20" s="71">
        <f>H20+H22</f>
        <v>1.5</v>
      </c>
      <c r="J20" s="74"/>
      <c r="K20" s="75"/>
      <c r="L20" s="76">
        <f>IF(J20+J21&gt;=0.5,0.5,J20+J21)</f>
        <v>0</v>
      </c>
      <c r="M20" s="78">
        <f>IF(J20+J21+J22&gt;=1.5,1.5,J20+J21+J22)</f>
        <v>0</v>
      </c>
    </row>
    <row r="21" spans="1:14" s="1" customFormat="1" ht="30" customHeight="1">
      <c r="A21" s="66"/>
      <c r="B21" s="81" t="s">
        <v>28</v>
      </c>
      <c r="C21" s="82"/>
      <c r="D21" s="82"/>
      <c r="E21" s="82"/>
      <c r="F21" s="82"/>
      <c r="G21" s="83"/>
      <c r="H21" s="25">
        <v>0.3</v>
      </c>
      <c r="I21" s="72"/>
      <c r="J21" s="84"/>
      <c r="K21" s="85"/>
      <c r="L21" s="77"/>
      <c r="M21" s="79"/>
    </row>
    <row r="22" spans="1:14" s="1" customFormat="1" ht="30" customHeight="1" thickBot="1">
      <c r="A22" s="67"/>
      <c r="B22" s="86" t="s">
        <v>29</v>
      </c>
      <c r="C22" s="87"/>
      <c r="D22" s="87"/>
      <c r="E22" s="87"/>
      <c r="F22" s="87"/>
      <c r="G22" s="87"/>
      <c r="H22" s="33">
        <v>1</v>
      </c>
      <c r="I22" s="73"/>
      <c r="J22" s="88"/>
      <c r="K22" s="89"/>
      <c r="L22" s="19">
        <f>J22</f>
        <v>0</v>
      </c>
      <c r="M22" s="80"/>
    </row>
    <row r="23" spans="1:14" s="1" customFormat="1" ht="60" customHeight="1">
      <c r="A23" s="49" t="s">
        <v>4</v>
      </c>
      <c r="B23" s="51" t="s">
        <v>30</v>
      </c>
      <c r="C23" s="52"/>
      <c r="D23" s="52"/>
      <c r="E23" s="52"/>
      <c r="F23" s="52"/>
      <c r="G23" s="53"/>
      <c r="H23" s="37">
        <v>2</v>
      </c>
      <c r="I23" s="54">
        <v>3</v>
      </c>
      <c r="J23" s="56"/>
      <c r="K23" s="57"/>
      <c r="L23" s="17"/>
      <c r="M23" s="58">
        <f>SUM(J23:K24)</f>
        <v>0</v>
      </c>
      <c r="N23" s="4"/>
    </row>
    <row r="24" spans="1:14" s="1" customFormat="1" ht="30" customHeight="1" thickBot="1">
      <c r="A24" s="50"/>
      <c r="B24" s="60" t="s">
        <v>31</v>
      </c>
      <c r="C24" s="61"/>
      <c r="D24" s="61"/>
      <c r="E24" s="61"/>
      <c r="F24" s="61"/>
      <c r="G24" s="62"/>
      <c r="H24" s="31">
        <v>1</v>
      </c>
      <c r="I24" s="55"/>
      <c r="J24" s="63"/>
      <c r="K24" s="64"/>
      <c r="L24" s="18"/>
      <c r="M24" s="59"/>
      <c r="N24" s="4"/>
    </row>
    <row r="25" spans="1:14" s="1" customFormat="1" ht="30" customHeight="1" thickBot="1">
      <c r="A25" s="11" t="s">
        <v>13</v>
      </c>
      <c r="B25" s="9"/>
      <c r="C25" s="9"/>
      <c r="D25" s="9"/>
      <c r="E25" s="9"/>
      <c r="F25" s="9"/>
      <c r="G25" s="9"/>
      <c r="H25" s="39">
        <f>+SUM(H8,H9,H10,H11,H12,H15,H16,I17,I20,I23)</f>
        <v>10.6</v>
      </c>
      <c r="I25" s="40"/>
      <c r="J25" s="41">
        <f>SUM(M8,M15,M17,M20,M23)</f>
        <v>0</v>
      </c>
      <c r="K25" s="42"/>
      <c r="L25" s="42"/>
      <c r="M25" s="43"/>
      <c r="N25" s="4"/>
    </row>
    <row r="26" spans="1:14" s="1" customFormat="1" ht="30" customHeight="1" thickBot="1">
      <c r="A26" s="12" t="s">
        <v>17</v>
      </c>
      <c r="B26" s="8"/>
      <c r="C26" s="8"/>
      <c r="D26" s="8"/>
      <c r="E26" s="8"/>
      <c r="F26" s="8"/>
      <c r="G26" s="8"/>
      <c r="H26" s="44">
        <f>SUM(H13,H14)+H25</f>
        <v>10.6</v>
      </c>
      <c r="I26" s="45"/>
      <c r="J26" s="46"/>
      <c r="K26" s="47"/>
      <c r="L26" s="47"/>
      <c r="M26" s="48"/>
    </row>
    <row r="27" spans="1:14" s="2" customFormat="1" ht="9.5"/>
    <row r="28" spans="1:14" s="2" customFormat="1" ht="9.5"/>
    <row r="29" spans="1:14" s="2" customFormat="1" ht="9.5">
      <c r="E29" s="3"/>
    </row>
    <row r="30" spans="1:14" s="2" customFormat="1" ht="9.5">
      <c r="E30" s="3"/>
    </row>
    <row r="31" spans="1:14" s="2" customFormat="1" ht="9.5">
      <c r="E31" s="3"/>
    </row>
    <row r="32" spans="1:14" s="2" customFormat="1" ht="9.5">
      <c r="E32" s="3"/>
    </row>
    <row r="33" spans="5:5" s="2" customFormat="1" ht="9.5">
      <c r="E33" s="1"/>
    </row>
    <row r="34" spans="5:5" s="2" customFormat="1" ht="9.5">
      <c r="E34" s="1"/>
    </row>
    <row r="35" spans="5:5" s="2" customFormat="1" ht="9.5">
      <c r="E35" s="1"/>
    </row>
    <row r="36" spans="5:5" s="2" customFormat="1" ht="9.5">
      <c r="E36" s="3"/>
    </row>
    <row r="37" spans="5:5" s="2" customFormat="1" ht="9.5">
      <c r="E37" s="1"/>
    </row>
    <row r="38" spans="5:5" s="2" customFormat="1" ht="9.5">
      <c r="E38" s="3"/>
    </row>
    <row r="39" spans="5:5" s="2" customFormat="1" ht="9.5">
      <c r="E39" s="3"/>
    </row>
    <row r="40" spans="5:5" s="2" customFormat="1" ht="9.5">
      <c r="E40" s="1"/>
    </row>
    <row r="41" spans="5:5" s="2" customFormat="1" ht="9.5">
      <c r="E41" s="3"/>
    </row>
    <row r="42" spans="5:5" s="1" customFormat="1" ht="9.5">
      <c r="E42" s="3"/>
    </row>
    <row r="43" spans="5:5" s="1" customFormat="1" ht="9.5">
      <c r="E43" s="3"/>
    </row>
    <row r="44" spans="5:5" s="1" customFormat="1" ht="9.5">
      <c r="E44" s="3"/>
    </row>
    <row r="45" spans="5:5" s="1" customFormat="1" ht="9.5">
      <c r="E45" s="3"/>
    </row>
    <row r="46" spans="5:5" s="1" customFormat="1" ht="9.5">
      <c r="E46" s="3"/>
    </row>
    <row r="47" spans="5:5" s="1" customFormat="1" ht="9.5">
      <c r="E47" s="3"/>
    </row>
    <row r="48" spans="5:5" s="1" customFormat="1" ht="9.5">
      <c r="E48" s="3"/>
    </row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</sheetData>
  <dataConsolidate/>
  <mergeCells count="60">
    <mergeCell ref="A6:G7"/>
    <mergeCell ref="H6:I7"/>
    <mergeCell ref="J6:M6"/>
    <mergeCell ref="J7:K7"/>
    <mergeCell ref="A2:M2"/>
    <mergeCell ref="A4:B4"/>
    <mergeCell ref="H4:M4"/>
    <mergeCell ref="A5:B5"/>
    <mergeCell ref="C5:M5"/>
    <mergeCell ref="A8:A19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J11:K11"/>
    <mergeCell ref="B12:G12"/>
    <mergeCell ref="J12:K12"/>
    <mergeCell ref="B13:G13"/>
    <mergeCell ref="J13:K14"/>
    <mergeCell ref="B14:G14"/>
    <mergeCell ref="B15:G15"/>
    <mergeCell ref="I15:I16"/>
    <mergeCell ref="J15:K15"/>
    <mergeCell ref="M15:M16"/>
    <mergeCell ref="B16:G16"/>
    <mergeCell ref="J16:K16"/>
    <mergeCell ref="B17:G17"/>
    <mergeCell ref="I17:I19"/>
    <mergeCell ref="J17:K17"/>
    <mergeCell ref="M17:M19"/>
    <mergeCell ref="B18:G18"/>
    <mergeCell ref="J18:K18"/>
    <mergeCell ref="B19:G19"/>
    <mergeCell ref="J19:K19"/>
    <mergeCell ref="M20:M22"/>
    <mergeCell ref="B21:G21"/>
    <mergeCell ref="J21:K21"/>
    <mergeCell ref="B22:G22"/>
    <mergeCell ref="J22:K22"/>
    <mergeCell ref="A20:A22"/>
    <mergeCell ref="B20:G20"/>
    <mergeCell ref="I20:I22"/>
    <mergeCell ref="J20:K20"/>
    <mergeCell ref="L20:L21"/>
    <mergeCell ref="H25:I25"/>
    <mergeCell ref="J25:M25"/>
    <mergeCell ref="H26:I26"/>
    <mergeCell ref="J26:M26"/>
    <mergeCell ref="A23:A24"/>
    <mergeCell ref="B23:G23"/>
    <mergeCell ref="I23:I24"/>
    <mergeCell ref="J23:K23"/>
    <mergeCell ref="M23:M24"/>
    <mergeCell ref="B24:G24"/>
    <mergeCell ref="J24:K24"/>
  </mergeCells>
  <phoneticPr fontId="2"/>
  <conditionalFormatting sqref="J20:K21">
    <cfRule type="expression" dxfId="1" priority="1">
      <formula>#REF!&gt;0</formula>
    </cfRule>
  </conditionalFormatting>
  <conditionalFormatting sqref="M20:M22">
    <cfRule type="duplicateValues" dxfId="0" priority="2"/>
  </conditionalFormatting>
  <dataValidations count="11">
    <dataValidation type="list" allowBlank="1" showInputMessage="1" showErrorMessage="1" sqref="J19:K19" xr:uid="{247F698B-081F-4C2C-B2B9-6A299802F7E0}">
      <formula1>"0.2,0"</formula1>
    </dataValidation>
    <dataValidation type="list" allowBlank="1" showInputMessage="1" showErrorMessage="1" sqref="J17:K18" xr:uid="{18B39640-1BAE-40EA-887E-8CF2DC2A1D6C}">
      <formula1>"0.4,0.2,0"</formula1>
    </dataValidation>
    <dataValidation type="list" allowBlank="1" showInputMessage="1" showErrorMessage="1" sqref="J24:K24 J22:K22" xr:uid="{A00F8CB1-CC2C-4B37-A5DD-D83D48344B98}">
      <formula1>"1.0,0.5,0"</formula1>
    </dataValidation>
    <dataValidation type="list" allowBlank="1" showInputMessage="1" showErrorMessage="1" sqref="L19" xr:uid="{71E775DB-A003-4D40-ACBA-DD9FF1081A8D}">
      <formula1>"0.2,0.1,０"</formula1>
    </dataValidation>
    <dataValidation type="list" allowBlank="1" showInputMessage="1" showErrorMessage="1" sqref="J21:K21 L18" xr:uid="{4CE00202-65B3-4A71-BE2D-AECDE4E1EF14}">
      <formula1>"0.3,0.2,0"</formula1>
    </dataValidation>
    <dataValidation type="list" allowBlank="1" showInputMessage="1" showErrorMessage="1" sqref="L17" xr:uid="{5B6908ED-A2A4-407E-A8BE-7AEE01A61B7A}">
      <formula1>"0.3,0.2,0.1,0"</formula1>
    </dataValidation>
    <dataValidation type="list" allowBlank="1" showInputMessage="1" showErrorMessage="1" sqref="J20:K20 L9 J16:L16" xr:uid="{D18B3A15-8852-4163-896A-A14C6DDA67AB}">
      <formula1>"0.5,0.3,0"</formula1>
    </dataValidation>
    <dataValidation type="list" allowBlank="1" showInputMessage="1" showErrorMessage="1" sqref="J11:L11" xr:uid="{87649BE7-6A77-4795-8FF1-4335E2D3384C}">
      <formula1>"0.3,0.25,0.2,0.15,0.1,0"</formula1>
    </dataValidation>
    <dataValidation type="list" allowBlank="1" showInputMessage="1" showErrorMessage="1" sqref="J12:L12" xr:uid="{79334077-5E7A-4459-9775-424B84B12A70}">
      <formula1>"0.2,0.15,0.1,0"</formula1>
    </dataValidation>
    <dataValidation type="list" allowBlank="1" showInputMessage="1" showErrorMessage="1" sqref="J8:K9 J15:L15" xr:uid="{47221A93-09F2-4EAD-922F-EB90B34FE2FA}">
      <formula1>"0.5,0"</formula1>
    </dataValidation>
    <dataValidation type="list" allowBlank="1" showInputMessage="1" showErrorMessage="1" sqref="J23:K23" xr:uid="{E6AB770F-E249-43EF-B80F-EA514E3B3C8A}">
      <formula1>"2.0,1.0,0.5,0"</formula1>
    </dataValidation>
  </dataValidations>
  <printOptions horizontalCentered="1"/>
  <pageMargins left="0.49" right="0.55000000000000004" top="0.39370078740157483" bottom="0.39370078740157483" header="0" footer="0"/>
  <pageSetup paperSize="9" scale="87" firstPageNumber="50" orientation="portrait" useFirstPageNumber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建築（単体）</vt:lpstr>
      <vt:lpstr>'建築（単体）'!Print_Area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鹿児島県</cp:lastModifiedBy>
  <cp:lastPrinted>2025-05-12T04:53:08Z</cp:lastPrinted>
  <dcterms:created xsi:type="dcterms:W3CDTF">2008-11-09T07:53:56Z</dcterms:created>
  <dcterms:modified xsi:type="dcterms:W3CDTF">2025-06-23T23:52:45Z</dcterms:modified>
</cp:coreProperties>
</file>