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34791\Desktop\新しいフォルダー (2)\"/>
    </mc:Choice>
  </mc:AlternateContent>
  <xr:revisionPtr revIDLastSave="0" documentId="13_ncr:1_{2460DECE-741E-406E-BBD2-A4B71BF1367C}" xr6:coauthVersionLast="36" xr6:coauthVersionMax="36" xr10:uidLastSave="{00000000-0000-0000-0000-000000000000}"/>
  <bookViews>
    <workbookView xWindow="0" yWindow="0" windowWidth="19200" windowHeight="8260" xr2:uid="{5B497621-DC2C-47DC-A610-0C853BE970F2}"/>
  </bookViews>
  <sheets>
    <sheet name="建築（JV）" sheetId="16" r:id="rId1"/>
  </sheets>
  <externalReferences>
    <externalReference r:id="rId2"/>
  </externalReferences>
  <definedNames>
    <definedName name="H22発注箇所1" localSheetId="0">#REF!</definedName>
    <definedName name="H22発注箇所1">#REF!</definedName>
    <definedName name="H23総合評価工事成績評点_JV10年_許可番号_のコピー" localSheetId="0">#REF!</definedName>
    <definedName name="H23総合評価工事成績評点_JV10年_許可番号_のコピー">#REF!</definedName>
    <definedName name="_xlnm.Print_Area" localSheetId="0">'建築（JV）'!$A$1:$M$36</definedName>
    <definedName name="工事">'[1]工事実績内訳(土木過去3年)'!$C$8:$AJ$402</definedName>
  </definedNames>
  <calcPr calcId="191029"/>
</workbook>
</file>

<file path=xl/calcChain.xml><?xml version="1.0" encoding="utf-8"?>
<calcChain xmlns="http://schemas.openxmlformats.org/spreadsheetml/2006/main">
  <c r="J33" i="16" l="1"/>
  <c r="M27" i="16"/>
  <c r="H33" i="16" l="1"/>
  <c r="H34" i="16" s="1"/>
  <c r="L26" i="16"/>
  <c r="M24" i="16"/>
  <c r="L24" i="16"/>
  <c r="I24" i="16"/>
  <c r="M17" i="16"/>
  <c r="M15" i="16"/>
  <c r="M14" i="16"/>
  <c r="M8" i="16"/>
  <c r="I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76B2B193-54C6-4D50-A0B9-5EB6094B0BB7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E81E1FA-835C-415D-B7A4-80C1A08E08BC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4" authorId="0" shapeId="0" xr:uid="{F0E8A670-268B-43B9-BC6F-74421C70BD32}">
      <text>
        <r>
          <rPr>
            <b/>
            <sz val="9"/>
            <color indexed="81"/>
            <rFont val="MS P 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sharedStrings.xml><?xml version="1.0" encoding="utf-8"?>
<sst xmlns="http://schemas.openxmlformats.org/spreadsheetml/2006/main" count="39" uniqueCount="36">
  <si>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</si>
  <si>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</si>
  <si>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</si>
  <si>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</si>
  <si>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</si>
  <si>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</si>
  <si>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</si>
  <si>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工事場所</t>
    <rPh sb="0" eb="2">
      <t>コウジ</t>
    </rPh>
    <rPh sb="2" eb="4">
      <t>バショ</t>
    </rPh>
    <phoneticPr fontId="2"/>
  </si>
  <si>
    <t>　○○○○工事（○○工区）</t>
    <rPh sb="5" eb="7">
      <t>コウジ</t>
    </rPh>
    <rPh sb="10" eb="12">
      <t>コウク</t>
    </rPh>
    <phoneticPr fontId="2"/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</si>
  <si>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</si>
  <si>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</si>
  <si>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</si>
  <si>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</si>
  <si>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</si>
  <si>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</si>
  <si>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発注者で
記入</t>
    <rPh sb="0" eb="3">
      <t>ハッチュウシャ</t>
    </rPh>
    <rPh sb="5" eb="7">
      <t>キニュウ</t>
    </rPh>
    <phoneticPr fontId="2"/>
  </si>
  <si>
    <t>代表者</t>
    <rPh sb="0" eb="3">
      <t>ダイヒョウシャ</t>
    </rPh>
    <phoneticPr fontId="2"/>
  </si>
  <si>
    <t>代表者以外の構成員１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</si>
  <si>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代表者以外の構成員２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</si>
  <si>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ワーク・ライフ・バランスの取組み</t>
    <rPh sb="13" eb="15">
      <t>トリク</t>
    </rPh>
    <phoneticPr fontId="2"/>
  </si>
  <si>
    <t>総合評価方式（特別簡易型）評価自己採点表 
 建築一式工事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ケンチク</t>
    </rPh>
    <rPh sb="25" eb="27">
      <t>イッシキ</t>
    </rPh>
    <rPh sb="27" eb="29">
      <t>コウジ</t>
    </rPh>
    <rPh sb="32" eb="33">
      <t>オク</t>
    </rPh>
    <rPh sb="33" eb="34">
      <t>エン</t>
    </rPh>
    <rPh sb="38" eb="40">
      <t>ミマン</t>
    </rPh>
    <phoneticPr fontId="2"/>
  </si>
  <si>
    <t>過去１０年間における国（九州内）又は県の建築一式工事の表彰実績（代表者）
※直近も含む。</t>
    <rPh sb="20" eb="24">
      <t>ケンチクイッシキ</t>
    </rPh>
    <rPh sb="24" eb="26">
      <t>コウジ</t>
    </rPh>
    <phoneticPr fontId="2"/>
  </si>
  <si>
    <t>過去１０年間の同種工事の施工実績（代表者）</t>
    <rPh sb="7" eb="11">
      <t>ドウシュコウジ</t>
    </rPh>
    <rPh sb="12" eb="16">
      <t>セコウジッセキ</t>
    </rPh>
    <phoneticPr fontId="2"/>
  </si>
  <si>
    <t>過去１０年間の建築一式工事の工事成績の平均点（代表者）</t>
    <rPh sb="7" eb="9">
      <t>ケンチク</t>
    </rPh>
    <phoneticPr fontId="2"/>
  </si>
  <si>
    <t>経営事項審査における経営状況（代表者）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</si>
  <si>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経営事項審査における技術力（代表者）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</si>
  <si>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代表者及び代表者以外の構成員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</si>
  <si>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過去５年間における新規学卒者の雇用（代表者）</t>
    <phoneticPr fontId="2"/>
  </si>
  <si>
    <t>障害者雇用、高年齢者雇用、又は鹿児島県協力雇用主会等に登録（代表者）</t>
    <phoneticPr fontId="2"/>
  </si>
  <si>
    <t>当該工事における建設キャリアアップシステムの活用（企業体として評価）
（代表者及び代表者以外の構成員）</t>
    <phoneticPr fontId="2"/>
  </si>
  <si>
    <t>当該工事における登録基幹技能者の活用（企業体として評価）
(代表者，代表者以外の構成員又は下請者)</t>
    <phoneticPr fontId="2"/>
  </si>
  <si>
    <t>過去１０年間における国（九州内）又は県の表彰実績（代表者）　※直近も含む。</t>
    <phoneticPr fontId="2"/>
  </si>
  <si>
    <t>担い手育成加算（代表者）</t>
    <phoneticPr fontId="2"/>
  </si>
  <si>
    <t>前年度のＣＰＤ(建築）単位取得状況（代表者）</t>
    <rPh sb="0" eb="3">
      <t>ゼンネンド</t>
    </rPh>
    <rPh sb="8" eb="10">
      <t>ケンチク</t>
    </rPh>
    <rPh sb="11" eb="13">
      <t>タンイ</t>
    </rPh>
    <rPh sb="13" eb="15">
      <t>シュトク</t>
    </rPh>
    <rPh sb="15" eb="17">
      <t>ジョウキョウ</t>
    </rPh>
    <phoneticPr fontId="2"/>
  </si>
  <si>
    <r>
      <t>①過去５年間のﾎﾞﾗﾝﾃｨｱ活動等実績</t>
    </r>
    <r>
      <rPr>
        <sz val="8"/>
        <rFont val="ＭＳ Ｐゴシック"/>
        <family val="3"/>
        <charset val="128"/>
      </rPr>
      <t>（代表者及び代表者以外の構成員）</t>
    </r>
    <r>
      <rPr>
        <sz val="10"/>
        <rFont val="ＭＳ Ｐゴシック"/>
        <family val="3"/>
        <charset val="128"/>
      </rPr>
      <t xml:space="preserve">
②消防団員の雇用</t>
    </r>
    <r>
      <rPr>
        <sz val="8"/>
        <rFont val="ＭＳ Ｐゴシック"/>
        <family val="3"/>
        <charset val="128"/>
      </rPr>
      <t>（代表者及び代表者以外の構成員）</t>
    </r>
    <phoneticPr fontId="2"/>
  </si>
  <si>
    <t>応急危険度判定士の雇用（代表者及び代表者以外の構成員）</t>
    <rPh sb="0" eb="8">
      <t>オウキュウキケンドハンテイシ</t>
    </rPh>
    <rPh sb="9" eb="11">
      <t>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</si>
</sst>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#,##0.0_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9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20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Border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3" fillId="0" borderId="5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3" fillId="25" borderId="13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 shrinkToFit="1"/>
    </xf>
    <xf numFmtId="176" fontId="28" fillId="27" borderId="0" xfId="0" applyNumberFormat="1" applyFont="1" applyFill="1" applyBorder="1" applyAlignment="1">
      <alignment horizontal="center" vertical="center" shrinkToFit="1"/>
    </xf>
    <xf numFmtId="176" fontId="28" fillId="27" borderId="14" xfId="0" applyNumberFormat="1" applyFont="1" applyFill="1" applyBorder="1" applyAlignment="1">
      <alignment horizontal="center" vertical="center" shrinkToFit="1"/>
    </xf>
    <xf numFmtId="176" fontId="3" fillId="25" borderId="19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9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65" xfId="0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right" vertical="center"/>
    </xf>
    <xf numFmtId="176" fontId="0" fillId="0" borderId="37" xfId="0" applyNumberFormat="1" applyFont="1" applyBorder="1" applyAlignment="1">
      <alignment horizontal="right" vertical="center"/>
    </xf>
    <xf numFmtId="176" fontId="0" fillId="0" borderId="33" xfId="0" applyNumberFormat="1" applyFont="1" applyFill="1" applyBorder="1" applyAlignment="1">
      <alignment horizontal="right" vertical="center"/>
    </xf>
    <xf numFmtId="0" fontId="0" fillId="25" borderId="0" xfId="0" applyFont="1" applyFill="1" applyBorder="1" applyAlignment="1">
      <alignment vertical="center" shrinkToFit="1"/>
    </xf>
    <xf numFmtId="177" fontId="0" fillId="25" borderId="0" xfId="0" applyNumberFormat="1" applyFont="1" applyFill="1" applyBorder="1" applyAlignment="1">
      <alignment vertical="center" shrinkToFit="1"/>
    </xf>
    <xf numFmtId="176" fontId="0" fillId="26" borderId="35" xfId="0" applyNumberFormat="1" applyFont="1" applyFill="1" applyBorder="1" applyAlignment="1">
      <alignment horizontal="right" vertical="center"/>
    </xf>
    <xf numFmtId="176" fontId="0" fillId="0" borderId="42" xfId="0" applyNumberFormat="1" applyFont="1" applyBorder="1" applyAlignment="1">
      <alignment horizontal="right" vertical="center"/>
    </xf>
    <xf numFmtId="176" fontId="0" fillId="0" borderId="55" xfId="0" applyNumberFormat="1" applyFont="1" applyBorder="1" applyAlignment="1">
      <alignment horizontal="right" vertical="center"/>
    </xf>
    <xf numFmtId="176" fontId="0" fillId="0" borderId="34" xfId="0" applyNumberFormat="1" applyFont="1" applyBorder="1" applyAlignment="1">
      <alignment horizontal="right" vertical="center"/>
    </xf>
    <xf numFmtId="176" fontId="0" fillId="0" borderId="70" xfId="0" applyNumberFormat="1" applyFont="1" applyBorder="1" applyAlignment="1">
      <alignment horizontal="right" vertical="center"/>
    </xf>
    <xf numFmtId="176" fontId="0" fillId="0" borderId="33" xfId="0" applyNumberFormat="1" applyFont="1" applyBorder="1" applyAlignment="1">
      <alignment horizontal="right" vertical="center"/>
    </xf>
    <xf numFmtId="0" fontId="0" fillId="25" borderId="13" xfId="0" applyFont="1" applyFill="1" applyBorder="1" applyAlignment="1">
      <alignment vertical="center" shrinkToFit="1"/>
    </xf>
    <xf numFmtId="0" fontId="0" fillId="25" borderId="14" xfId="0" applyFont="1" applyFill="1" applyBorder="1" applyAlignment="1">
      <alignment vertical="center" shrinkToFit="1"/>
    </xf>
    <xf numFmtId="176" fontId="0" fillId="0" borderId="49" xfId="0" applyNumberFormat="1" applyFont="1" applyBorder="1" applyAlignment="1">
      <alignment horizontal="right" vertical="center"/>
    </xf>
    <xf numFmtId="176" fontId="0" fillId="0" borderId="73" xfId="0" applyNumberFormat="1" applyFont="1" applyBorder="1" applyAlignment="1">
      <alignment horizontal="center" vertical="center" wrapText="1"/>
    </xf>
    <xf numFmtId="176" fontId="0" fillId="0" borderId="78" xfId="0" applyNumberFormat="1" applyFont="1" applyBorder="1" applyAlignment="1">
      <alignment horizontal="center" vertical="center" wrapText="1"/>
    </xf>
    <xf numFmtId="176" fontId="0" fillId="0" borderId="34" xfId="0" applyNumberFormat="1" applyFont="1" applyBorder="1" applyAlignment="1">
      <alignment horizontal="center" vertical="center" wrapText="1"/>
    </xf>
    <xf numFmtId="176" fontId="0" fillId="0" borderId="87" xfId="0" applyNumberFormat="1" applyFont="1" applyBorder="1" applyAlignment="1">
      <alignment horizontal="right" vertical="center"/>
    </xf>
    <xf numFmtId="176" fontId="0" fillId="0" borderId="78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49" xfId="0" applyFont="1" applyFill="1" applyBorder="1" applyAlignment="1" applyProtection="1">
      <alignment horizontal="left" vertical="center" shrinkToFit="1"/>
    </xf>
    <xf numFmtId="0" fontId="5" fillId="0" borderId="46" xfId="0" applyFont="1" applyFill="1" applyBorder="1" applyAlignment="1" applyProtection="1">
      <alignment horizontal="left" vertical="center" shrinkToFit="1"/>
    </xf>
    <xf numFmtId="0" fontId="5" fillId="0" borderId="47" xfId="0" applyFont="1" applyFill="1" applyBorder="1" applyAlignment="1" applyProtection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Font="1" applyBorder="1" applyAlignment="1">
      <alignment vertical="center" shrinkToFit="1"/>
    </xf>
    <xf numFmtId="0" fontId="7" fillId="0" borderId="42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5" fillId="0" borderId="38" xfId="0" applyFont="1" applyBorder="1" applyAlignment="1">
      <alignment horizontal="center" vertical="center" textRotation="255" wrapText="1"/>
    </xf>
    <xf numFmtId="0" fontId="5" fillId="0" borderId="39" xfId="0" applyFont="1" applyBorder="1" applyAlignment="1">
      <alignment horizontal="center" vertical="center" textRotation="255" wrapText="1"/>
    </xf>
    <xf numFmtId="0" fontId="0" fillId="0" borderId="39" xfId="0" applyBorder="1" applyAlignment="1">
      <alignment horizontal="center" vertical="center" textRotation="255" wrapText="1"/>
    </xf>
    <xf numFmtId="0" fontId="0" fillId="0" borderId="36" xfId="0" applyBorder="1" applyAlignment="1">
      <alignment horizontal="center" vertical="center" textRotation="255" wrapText="1"/>
    </xf>
    <xf numFmtId="0" fontId="5" fillId="0" borderId="45" xfId="0" applyFont="1" applyBorder="1" applyAlignment="1">
      <alignment horizontal="left" vertical="center" wrapText="1" shrinkToFit="1"/>
    </xf>
    <xf numFmtId="0" fontId="5" fillId="0" borderId="46" xfId="0" applyFont="1" applyBorder="1" applyAlignment="1">
      <alignment horizontal="left" vertical="center" wrapText="1" shrinkToFit="1"/>
    </xf>
    <xf numFmtId="0" fontId="5" fillId="0" borderId="47" xfId="0" applyFont="1" applyBorder="1" applyAlignment="1">
      <alignment horizontal="left" vertical="center" wrapText="1" shrinkToFit="1"/>
    </xf>
    <xf numFmtId="176" fontId="3" fillId="0" borderId="26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Alignment="1" applyProtection="1">
      <alignment horizontal="center" vertical="center"/>
      <protection locked="0"/>
    </xf>
    <xf numFmtId="0" fontId="3" fillId="25" borderId="23" xfId="0" applyFont="1" applyFill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3" fillId="25" borderId="53" xfId="0" applyNumberFormat="1" applyFont="1" applyFill="1" applyBorder="1" applyAlignment="1" applyProtection="1">
      <alignment horizontal="center" vertical="center" shrinkToFit="1"/>
      <protection locked="0"/>
    </xf>
    <xf numFmtId="0" fontId="3" fillId="25" borderId="40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176" fontId="3" fillId="25" borderId="51" xfId="0" applyNumberFormat="1" applyFont="1" applyFill="1" applyBorder="1" applyAlignment="1">
      <alignment horizontal="center" vertical="center" shrinkToFit="1"/>
    </xf>
    <xf numFmtId="0" fontId="0" fillId="25" borderId="28" xfId="0" applyFont="1" applyFill="1" applyBorder="1" applyAlignment="1">
      <alignment horizontal="center" vertical="center" shrinkToFit="1"/>
    </xf>
    <xf numFmtId="177" fontId="3" fillId="25" borderId="53" xfId="0" applyNumberFormat="1" applyFont="1" applyFill="1" applyBorder="1" applyAlignment="1">
      <alignment horizontal="center" vertical="center" shrinkToFit="1"/>
    </xf>
    <xf numFmtId="177" fontId="0" fillId="25" borderId="40" xfId="0" applyNumberFormat="1" applyFont="1" applyFill="1" applyBorder="1" applyAlignment="1">
      <alignment horizontal="center" vertical="center" shrinkToFit="1"/>
    </xf>
    <xf numFmtId="177" fontId="3" fillId="25" borderId="55" xfId="0" applyNumberFormat="1" applyFont="1" applyFill="1" applyBorder="1" applyAlignment="1">
      <alignment horizontal="center" vertical="center" shrinkToFit="1"/>
    </xf>
    <xf numFmtId="177" fontId="0" fillId="25" borderId="22" xfId="0" applyNumberFormat="1" applyFont="1" applyFill="1" applyBorder="1" applyAlignment="1">
      <alignment horizontal="center" vertical="center" shrinkToFit="1"/>
    </xf>
    <xf numFmtId="0" fontId="5" fillId="26" borderId="29" xfId="0" applyFont="1" applyFill="1" applyBorder="1" applyAlignment="1">
      <alignment horizontal="left" vertical="center" wrapText="1" shrinkToFit="1"/>
    </xf>
    <xf numFmtId="0" fontId="5" fillId="26" borderId="30" xfId="0" applyFont="1" applyFill="1" applyBorder="1" applyAlignment="1">
      <alignment horizontal="left" vertical="center" wrapText="1" shrinkToFit="1"/>
    </xf>
    <xf numFmtId="176" fontId="28" fillId="27" borderId="51" xfId="0" applyNumberFormat="1" applyFont="1" applyFill="1" applyBorder="1" applyAlignment="1">
      <alignment horizontal="center" vertical="center" wrapText="1" shrinkToFit="1"/>
    </xf>
    <xf numFmtId="176" fontId="28" fillId="27" borderId="28" xfId="0" applyNumberFormat="1" applyFont="1" applyFill="1" applyBorder="1" applyAlignment="1">
      <alignment horizontal="center" vertical="center" shrinkToFit="1"/>
    </xf>
    <xf numFmtId="176" fontId="28" fillId="27" borderId="12" xfId="0" applyNumberFormat="1" applyFont="1" applyFill="1" applyBorder="1" applyAlignment="1">
      <alignment horizontal="center" vertical="center" shrinkToFit="1"/>
    </xf>
    <xf numFmtId="176" fontId="28" fillId="27" borderId="27" xfId="0" applyNumberFormat="1" applyFont="1" applyFill="1" applyBorder="1" applyAlignment="1">
      <alignment horizontal="center" vertical="center" shrinkToFit="1"/>
    </xf>
    <xf numFmtId="0" fontId="5" fillId="24" borderId="59" xfId="0" applyFont="1" applyFill="1" applyBorder="1" applyAlignment="1">
      <alignment horizontal="left" vertical="center" wrapText="1" shrinkToFit="1"/>
    </xf>
    <xf numFmtId="0" fontId="5" fillId="24" borderId="43" xfId="0" applyFont="1" applyFill="1" applyBorder="1" applyAlignment="1">
      <alignment horizontal="left" vertical="center" wrapText="1" shrinkToFit="1"/>
    </xf>
    <xf numFmtId="0" fontId="5" fillId="24" borderId="44" xfId="0" applyFont="1" applyFill="1" applyBorder="1" applyAlignment="1">
      <alignment horizontal="left" vertical="center" wrapText="1" shrinkToFit="1"/>
    </xf>
    <xf numFmtId="0" fontId="5" fillId="0" borderId="60" xfId="0" applyFont="1" applyFill="1" applyBorder="1" applyAlignment="1">
      <alignment horizontal="left" vertical="center" wrapText="1" shrinkToFit="1"/>
    </xf>
    <xf numFmtId="0" fontId="0" fillId="0" borderId="61" xfId="0" applyFont="1" applyFill="1" applyBorder="1" applyAlignment="1">
      <alignment horizontal="left" vertical="center" wrapText="1" shrinkToFit="1"/>
    </xf>
    <xf numFmtId="0" fontId="0" fillId="0" borderId="62" xfId="0" applyFont="1" applyFill="1" applyBorder="1" applyAlignment="1">
      <alignment horizontal="left" vertical="center" wrapText="1" shrinkToFit="1"/>
    </xf>
    <xf numFmtId="176" fontId="3" fillId="0" borderId="24" xfId="0" applyNumberFormat="1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176" fontId="3" fillId="25" borderId="49" xfId="0" applyNumberFormat="1" applyFont="1" applyFill="1" applyBorder="1" applyAlignment="1">
      <alignment horizontal="center" vertical="center" shrinkToFit="1"/>
    </xf>
    <xf numFmtId="0" fontId="0" fillId="25" borderId="58" xfId="0" applyFont="1" applyFill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0" fontId="5" fillId="0" borderId="64" xfId="0" applyFont="1" applyFill="1" applyBorder="1" applyAlignment="1">
      <alignment horizontal="left" vertical="center" wrapText="1" shrinkToFit="1"/>
    </xf>
    <xf numFmtId="0" fontId="0" fillId="0" borderId="65" xfId="0" applyFont="1" applyFill="1" applyBorder="1" applyAlignment="1">
      <alignment horizontal="left" vertical="center" wrapText="1" shrinkToFit="1"/>
    </xf>
    <xf numFmtId="0" fontId="0" fillId="0" borderId="66" xfId="0" applyFont="1" applyFill="1" applyBorder="1" applyAlignment="1">
      <alignment horizontal="left" vertical="center" wrapText="1" shrinkToFit="1"/>
    </xf>
    <xf numFmtId="176" fontId="3" fillId="25" borderId="50" xfId="0" applyNumberFormat="1" applyFont="1" applyFill="1" applyBorder="1" applyAlignment="1">
      <alignment horizontal="center" vertical="center" shrinkToFit="1"/>
    </xf>
    <xf numFmtId="0" fontId="0" fillId="25" borderId="52" xfId="0" applyFont="1" applyFill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/>
    </xf>
    <xf numFmtId="0" fontId="5" fillId="0" borderId="29" xfId="0" applyFont="1" applyFill="1" applyBorder="1" applyAlignment="1">
      <alignment vertical="center" wrapText="1" shrinkToFit="1"/>
    </xf>
    <xf numFmtId="0" fontId="5" fillId="0" borderId="30" xfId="0" applyFont="1" applyFill="1" applyBorder="1" applyAlignment="1">
      <alignment vertical="center" wrapText="1" shrinkToFit="1"/>
    </xf>
    <xf numFmtId="0" fontId="0" fillId="0" borderId="30" xfId="0" applyFont="1" applyBorder="1" applyAlignment="1">
      <alignment vertical="center" wrapText="1" shrinkToFit="1"/>
    </xf>
    <xf numFmtId="0" fontId="0" fillId="0" borderId="56" xfId="0" applyFont="1" applyBorder="1" applyAlignment="1">
      <alignment vertical="center" wrapText="1" shrinkToFit="1"/>
    </xf>
    <xf numFmtId="0" fontId="5" fillId="0" borderId="19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0" fillId="0" borderId="67" xfId="0" applyFont="1" applyBorder="1" applyAlignment="1">
      <alignment vertical="center" wrapText="1" shrinkToFit="1"/>
    </xf>
    <xf numFmtId="0" fontId="5" fillId="0" borderId="60" xfId="0" applyFont="1" applyFill="1" applyBorder="1" applyAlignment="1">
      <alignment vertical="center" wrapText="1" shrinkToFit="1"/>
    </xf>
    <xf numFmtId="0" fontId="5" fillId="0" borderId="61" xfId="0" applyFont="1" applyFill="1" applyBorder="1" applyAlignment="1">
      <alignment vertical="center" wrapText="1" shrinkToFit="1"/>
    </xf>
    <xf numFmtId="0" fontId="0" fillId="0" borderId="61" xfId="0" applyFont="1" applyBorder="1" applyAlignment="1">
      <alignment vertical="center" wrapText="1" shrinkToFit="1"/>
    </xf>
    <xf numFmtId="0" fontId="0" fillId="0" borderId="62" xfId="0" applyFont="1" applyBorder="1" applyAlignment="1">
      <alignment vertical="center" wrapText="1" shrinkToFit="1"/>
    </xf>
    <xf numFmtId="176" fontId="0" fillId="0" borderId="35" xfId="0" applyNumberFormat="1" applyFont="1" applyBorder="1" applyAlignment="1">
      <alignment horizontal="right" vertical="center"/>
    </xf>
    <xf numFmtId="0" fontId="0" fillId="0" borderId="39" xfId="0" applyFont="1" applyBorder="1" applyAlignment="1">
      <alignment horizontal="right" vertical="center"/>
    </xf>
    <xf numFmtId="0" fontId="0" fillId="0" borderId="37" xfId="0" applyFont="1" applyBorder="1" applyAlignment="1">
      <alignment horizontal="right" vertical="center"/>
    </xf>
    <xf numFmtId="176" fontId="3" fillId="25" borderId="28" xfId="0" applyNumberFormat="1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5" fillId="0" borderId="16" xfId="0" applyFont="1" applyFill="1" applyBorder="1" applyAlignment="1">
      <alignment vertical="center" wrapText="1" shrinkToFit="1"/>
    </xf>
    <xf numFmtId="0" fontId="5" fillId="0" borderId="14" xfId="0" applyFont="1" applyFill="1" applyBorder="1" applyAlignment="1">
      <alignment vertical="center" wrapText="1" shrinkToFit="1"/>
    </xf>
    <xf numFmtId="0" fontId="0" fillId="0" borderId="14" xfId="0" applyFont="1" applyBorder="1" applyAlignment="1">
      <alignment vertical="center" wrapText="1" shrinkToFit="1"/>
    </xf>
    <xf numFmtId="0" fontId="0" fillId="0" borderId="57" xfId="0" applyFont="1" applyBorder="1" applyAlignment="1">
      <alignment vertical="center" wrapText="1" shrinkToFit="1"/>
    </xf>
    <xf numFmtId="0" fontId="0" fillId="0" borderId="36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 shrinkToFit="1"/>
    </xf>
    <xf numFmtId="0" fontId="5" fillId="0" borderId="48" xfId="0" applyFont="1" applyBorder="1" applyAlignment="1">
      <alignment vertical="center" wrapText="1" shrinkToFit="1"/>
    </xf>
    <xf numFmtId="0" fontId="5" fillId="0" borderId="68" xfId="0" applyFont="1" applyBorder="1" applyAlignment="1">
      <alignment vertical="center" wrapText="1" shrinkToFit="1"/>
    </xf>
    <xf numFmtId="176" fontId="3" fillId="25" borderId="55" xfId="0" applyNumberFormat="1" applyFont="1" applyFill="1" applyBorder="1" applyAlignment="1" applyProtection="1">
      <alignment horizontal="center" vertical="center" shrinkToFit="1"/>
      <protection locked="0"/>
    </xf>
    <xf numFmtId="0" fontId="3" fillId="25" borderId="22" xfId="0" applyFont="1" applyFill="1" applyBorder="1" applyAlignment="1">
      <alignment horizontal="center" vertical="center" shrinkToFit="1"/>
    </xf>
    <xf numFmtId="0" fontId="5" fillId="0" borderId="64" xfId="0" applyFont="1" applyBorder="1" applyAlignment="1">
      <alignment horizontal="left" vertical="center" wrapText="1" shrinkToFit="1"/>
    </xf>
    <xf numFmtId="0" fontId="5" fillId="0" borderId="65" xfId="0" applyFont="1" applyBorder="1" applyAlignment="1">
      <alignment horizontal="left" vertical="center" wrapText="1" shrinkToFit="1"/>
    </xf>
    <xf numFmtId="0" fontId="5" fillId="0" borderId="66" xfId="0" applyFont="1" applyBorder="1" applyAlignment="1">
      <alignment horizontal="left" vertical="center" wrapText="1" shrinkToFit="1"/>
    </xf>
    <xf numFmtId="176" fontId="3" fillId="25" borderId="50" xfId="0" applyNumberFormat="1" applyFont="1" applyFill="1" applyBorder="1" applyAlignment="1" applyProtection="1">
      <alignment horizontal="center" vertical="center" shrinkToFit="1"/>
    </xf>
    <xf numFmtId="0" fontId="3" fillId="25" borderId="52" xfId="0" applyFont="1" applyFill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textRotation="255" wrapText="1"/>
    </xf>
    <xf numFmtId="0" fontId="2" fillId="0" borderId="37" xfId="0" applyFont="1" applyBorder="1" applyAlignment="1">
      <alignment horizontal="center" vertical="center" textRotation="255" wrapText="1"/>
    </xf>
    <xf numFmtId="0" fontId="2" fillId="0" borderId="70" xfId="0" applyFont="1" applyBorder="1" applyAlignment="1">
      <alignment horizontal="center" vertical="center" textRotation="255" wrapText="1"/>
    </xf>
    <xf numFmtId="0" fontId="5" fillId="0" borderId="45" xfId="0" applyFont="1" applyBorder="1" applyAlignment="1">
      <alignment vertical="center" wrapText="1" shrinkToFit="1"/>
    </xf>
    <xf numFmtId="0" fontId="5" fillId="0" borderId="46" xfId="0" applyFont="1" applyBorder="1" applyAlignment="1">
      <alignment vertical="center" wrapText="1" shrinkToFit="1"/>
    </xf>
    <xf numFmtId="0" fontId="5" fillId="0" borderId="47" xfId="0" applyFont="1" applyBorder="1" applyAlignment="1">
      <alignment vertical="center" wrapText="1" shrinkToFit="1"/>
    </xf>
    <xf numFmtId="176" fontId="3" fillId="25" borderId="49" xfId="0" applyNumberFormat="1" applyFont="1" applyFill="1" applyBorder="1" applyAlignment="1" applyProtection="1">
      <alignment horizontal="center" vertical="center" shrinkToFit="1"/>
      <protection locked="0"/>
    </xf>
    <xf numFmtId="0" fontId="3" fillId="25" borderId="58" xfId="0" applyFont="1" applyFill="1" applyBorder="1" applyAlignment="1">
      <alignment horizontal="center" vertical="center" shrinkToFit="1"/>
    </xf>
    <xf numFmtId="176" fontId="3" fillId="0" borderId="63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1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0" xfId="0" applyFont="1" applyBorder="1" applyAlignment="1">
      <alignment vertical="center" wrapText="1"/>
    </xf>
    <xf numFmtId="0" fontId="5" fillId="0" borderId="6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2" fillId="0" borderId="71" xfId="0" applyFont="1" applyFill="1" applyBorder="1" applyAlignment="1">
      <alignment horizontal="left" vertical="center" wrapText="1" shrinkToFit="1"/>
    </xf>
    <xf numFmtId="0" fontId="2" fillId="0" borderId="72" xfId="0" applyFont="1" applyFill="1" applyBorder="1" applyAlignment="1">
      <alignment horizontal="left" vertical="center" wrapText="1" shrinkToFit="1"/>
    </xf>
    <xf numFmtId="178" fontId="3" fillId="0" borderId="24" xfId="0" applyNumberFormat="1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/>
    </xf>
    <xf numFmtId="178" fontId="3" fillId="0" borderId="25" xfId="0" applyNumberFormat="1" applyFont="1" applyBorder="1" applyAlignment="1">
      <alignment horizontal="center" vertical="center"/>
    </xf>
    <xf numFmtId="176" fontId="3" fillId="25" borderId="74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7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6" xfId="0" applyFont="1" applyFill="1" applyBorder="1" applyAlignment="1">
      <alignment horizontal="left" vertical="center" wrapText="1" shrinkToFit="1"/>
    </xf>
    <xf numFmtId="0" fontId="2" fillId="0" borderId="77" xfId="0" applyFont="1" applyFill="1" applyBorder="1" applyAlignment="1">
      <alignment horizontal="left" vertical="center" wrapText="1" shrinkToFit="1"/>
    </xf>
    <xf numFmtId="176" fontId="3" fillId="25" borderId="79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8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1" xfId="0" applyFont="1" applyFill="1" applyBorder="1" applyAlignment="1">
      <alignment horizontal="left" vertical="center" wrapText="1" shrinkToFit="1"/>
    </xf>
    <xf numFmtId="0" fontId="2" fillId="0" borderId="82" xfId="0" applyFont="1" applyFill="1" applyBorder="1" applyAlignment="1">
      <alignment horizontal="left" vertical="center" wrapText="1" shrinkToFit="1"/>
    </xf>
    <xf numFmtId="176" fontId="3" fillId="25" borderId="83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8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1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28" borderId="42" xfId="0" applyNumberFormat="1" applyFont="1" applyFill="1" applyBorder="1" applyAlignment="1">
      <alignment horizontal="center" vertical="center"/>
    </xf>
    <xf numFmtId="176" fontId="3" fillId="28" borderId="43" xfId="0" applyNumberFormat="1" applyFont="1" applyFill="1" applyBorder="1" applyAlignment="1">
      <alignment horizontal="center" vertical="center"/>
    </xf>
    <xf numFmtId="176" fontId="3" fillId="28" borderId="44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2" fillId="0" borderId="85" xfId="0" applyFont="1" applyFill="1" applyBorder="1" applyAlignment="1">
      <alignment horizontal="left" vertical="center" wrapText="1" shrinkToFit="1"/>
    </xf>
    <xf numFmtId="0" fontId="2" fillId="0" borderId="86" xfId="0" applyFont="1" applyFill="1" applyBorder="1" applyAlignment="1">
      <alignment horizontal="left" vertical="center" wrapText="1" shrinkToFit="1"/>
    </xf>
    <xf numFmtId="176" fontId="3" fillId="25" borderId="88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89" xfId="0" applyNumberFormat="1" applyFont="1" applyFill="1" applyBorder="1" applyAlignment="1" applyProtection="1">
      <alignment horizontal="center" vertical="center" wrapText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75D5-0951-4CF0-AC38-EF647ADB17C5}">
  <sheetPr>
    <pageSetUpPr fitToPage="1"/>
  </sheetPr>
  <dimension ref="A1:N83"/>
  <sheetViews>
    <sheetView tabSelected="1" zoomScaleNormal="100" workbookViewId="0">
      <selection activeCell="Q9" sqref="Q9"/>
    </sheetView>
  </sheetViews>
  <sheetFormatPr defaultRowHeight="13"/>
  <cols>
    <col min="1" max="1" width="4" style="20" customWidth="1"/>
    <col min="2" max="2" width="11.453125" style="20" customWidth="1"/>
    <col min="3" max="4" width="5.26953125" style="20" customWidth="1"/>
    <col min="5" max="5" width="30.453125" style="20" customWidth="1"/>
    <col min="6" max="6" width="5.26953125" style="20" customWidth="1"/>
    <col min="7" max="7" width="6.7265625" style="20" customWidth="1"/>
    <col min="8" max="8" width="4.26953125" style="20" customWidth="1"/>
    <col min="9" max="9" width="6" style="20" customWidth="1"/>
    <col min="10" max="11" width="6.6328125" style="20" customWidth="1"/>
    <col min="12" max="12" width="9.81640625" style="20" hidden="1" customWidth="1"/>
    <col min="13" max="14" width="15.81640625" style="20" customWidth="1"/>
    <col min="15" max="16384" width="8.7265625" style="20"/>
  </cols>
  <sheetData>
    <row r="1" spans="1:13" ht="4.5" customHeight="1"/>
    <row r="2" spans="1:13" ht="39" customHeight="1">
      <c r="A2" s="52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3" customHeight="1"/>
    <row r="4" spans="1:13" ht="27.75" customHeight="1" thickBot="1">
      <c r="A4" s="54" t="s">
        <v>0</v>
      </c>
      <c r="B4" s="54"/>
      <c r="C4" s="21" t="s">
        <v>8</v>
      </c>
      <c r="D4" s="22"/>
      <c r="E4" s="22"/>
      <c r="F4" s="7" t="s">
        <v>7</v>
      </c>
      <c r="H4" s="55"/>
      <c r="I4" s="56"/>
      <c r="J4" s="56"/>
      <c r="K4" s="56"/>
      <c r="L4" s="56"/>
      <c r="M4" s="56"/>
    </row>
    <row r="5" spans="1:13" ht="46.5" customHeight="1" thickBot="1">
      <c r="A5" s="57" t="s">
        <v>14</v>
      </c>
      <c r="B5" s="58"/>
      <c r="C5" s="59" t="s">
        <v>13</v>
      </c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1" customFormat="1" ht="19.5" customHeight="1">
      <c r="A6" s="43" t="s">
        <v>1</v>
      </c>
      <c r="B6" s="44"/>
      <c r="C6" s="44"/>
      <c r="D6" s="44"/>
      <c r="E6" s="44"/>
      <c r="F6" s="44"/>
      <c r="G6" s="44"/>
      <c r="H6" s="43" t="s">
        <v>2</v>
      </c>
      <c r="I6" s="44"/>
      <c r="J6" s="47"/>
      <c r="K6" s="48"/>
      <c r="L6" s="48"/>
      <c r="M6" s="49"/>
    </row>
    <row r="7" spans="1:13" s="1" customFormat="1" ht="27.75" customHeight="1" thickBot="1">
      <c r="A7" s="45"/>
      <c r="B7" s="46"/>
      <c r="C7" s="46"/>
      <c r="D7" s="46"/>
      <c r="E7" s="46"/>
      <c r="F7" s="46"/>
      <c r="G7" s="46"/>
      <c r="H7" s="45"/>
      <c r="I7" s="46"/>
      <c r="J7" s="50" t="s">
        <v>9</v>
      </c>
      <c r="K7" s="51"/>
      <c r="L7" s="23"/>
      <c r="M7" s="6" t="s">
        <v>6</v>
      </c>
    </row>
    <row r="8" spans="1:13" s="1" customFormat="1" ht="30" customHeight="1">
      <c r="A8" s="62" t="s">
        <v>3</v>
      </c>
      <c r="B8" s="66" t="s">
        <v>21</v>
      </c>
      <c r="C8" s="67"/>
      <c r="D8" s="67"/>
      <c r="E8" s="67"/>
      <c r="F8" s="67"/>
      <c r="G8" s="68"/>
      <c r="H8" s="24">
        <v>0.5</v>
      </c>
      <c r="I8" s="69">
        <f>SUM(H8:H13)</f>
        <v>4.5</v>
      </c>
      <c r="J8" s="71"/>
      <c r="K8" s="72"/>
      <c r="L8" s="13"/>
      <c r="M8" s="73">
        <f>SUM(J8:K12)</f>
        <v>0</v>
      </c>
    </row>
    <row r="9" spans="1:13" s="1" customFormat="1" ht="30" customHeight="1">
      <c r="A9" s="63"/>
      <c r="B9" s="75" t="s">
        <v>22</v>
      </c>
      <c r="C9" s="76"/>
      <c r="D9" s="76"/>
      <c r="E9" s="76"/>
      <c r="F9" s="76"/>
      <c r="G9" s="76"/>
      <c r="H9" s="25">
        <v>0.5</v>
      </c>
      <c r="I9" s="70"/>
      <c r="J9" s="77"/>
      <c r="K9" s="78"/>
      <c r="L9" s="14"/>
      <c r="M9" s="74"/>
    </row>
    <row r="10" spans="1:13" s="1" customFormat="1" ht="30" customHeight="1">
      <c r="A10" s="63"/>
      <c r="B10" s="79" t="s">
        <v>23</v>
      </c>
      <c r="C10" s="80"/>
      <c r="D10" s="80"/>
      <c r="E10" s="80"/>
      <c r="F10" s="80"/>
      <c r="G10" s="80"/>
      <c r="H10" s="26">
        <v>3</v>
      </c>
      <c r="I10" s="70"/>
      <c r="J10" s="81"/>
      <c r="K10" s="82"/>
      <c r="L10" s="27"/>
      <c r="M10" s="74"/>
    </row>
    <row r="11" spans="1:13" s="1" customFormat="1" ht="30" customHeight="1">
      <c r="A11" s="63"/>
      <c r="B11" s="79" t="s">
        <v>24</v>
      </c>
      <c r="C11" s="80"/>
      <c r="D11" s="80"/>
      <c r="E11" s="80"/>
      <c r="F11" s="80"/>
      <c r="G11" s="80"/>
      <c r="H11" s="26">
        <v>0.3</v>
      </c>
      <c r="I11" s="70"/>
      <c r="J11" s="83"/>
      <c r="K11" s="84"/>
      <c r="L11" s="28"/>
      <c r="M11" s="74"/>
    </row>
    <row r="12" spans="1:13" s="2" customFormat="1" ht="30" customHeight="1">
      <c r="A12" s="63"/>
      <c r="B12" s="79" t="s">
        <v>25</v>
      </c>
      <c r="C12" s="80"/>
      <c r="D12" s="80"/>
      <c r="E12" s="80"/>
      <c r="F12" s="80"/>
      <c r="G12" s="80"/>
      <c r="H12" s="26">
        <v>0.2</v>
      </c>
      <c r="I12" s="70"/>
      <c r="J12" s="85"/>
      <c r="K12" s="86"/>
      <c r="L12" s="28"/>
      <c r="M12" s="74"/>
    </row>
    <row r="13" spans="1:13" s="1" customFormat="1" ht="30" customHeight="1" thickBot="1">
      <c r="A13" s="63"/>
      <c r="B13" s="87" t="s">
        <v>26</v>
      </c>
      <c r="C13" s="88"/>
      <c r="D13" s="88"/>
      <c r="E13" s="88"/>
      <c r="F13" s="88"/>
      <c r="G13" s="88"/>
      <c r="H13" s="29">
        <v>0</v>
      </c>
      <c r="I13" s="70"/>
      <c r="J13" s="89" t="s">
        <v>15</v>
      </c>
      <c r="K13" s="90"/>
      <c r="L13" s="15"/>
      <c r="M13" s="74"/>
    </row>
    <row r="14" spans="1:13" s="1" customFormat="1" ht="30" customHeight="1" thickBot="1">
      <c r="A14" s="63"/>
      <c r="B14" s="93" t="s">
        <v>10</v>
      </c>
      <c r="C14" s="94"/>
      <c r="D14" s="94"/>
      <c r="E14" s="94"/>
      <c r="F14" s="94"/>
      <c r="G14" s="95"/>
      <c r="H14" s="30"/>
      <c r="I14" s="10"/>
      <c r="J14" s="91"/>
      <c r="K14" s="92"/>
      <c r="L14" s="16"/>
      <c r="M14" s="5">
        <f>SUM(J13:K14)</f>
        <v>0</v>
      </c>
    </row>
    <row r="15" spans="1:13" s="1" customFormat="1" ht="30" customHeight="1">
      <c r="A15" s="63"/>
      <c r="B15" s="96" t="s">
        <v>27</v>
      </c>
      <c r="C15" s="97"/>
      <c r="D15" s="97"/>
      <c r="E15" s="97"/>
      <c r="F15" s="97"/>
      <c r="G15" s="98"/>
      <c r="H15" s="37">
        <v>0.5</v>
      </c>
      <c r="I15" s="99">
        <v>1</v>
      </c>
      <c r="J15" s="101"/>
      <c r="K15" s="102"/>
      <c r="L15" s="35"/>
      <c r="M15" s="103">
        <f>J15+J16</f>
        <v>0</v>
      </c>
    </row>
    <row r="16" spans="1:13" s="1" customFormat="1" ht="30" customHeight="1" thickBot="1">
      <c r="A16" s="63"/>
      <c r="B16" s="105" t="s">
        <v>28</v>
      </c>
      <c r="C16" s="106"/>
      <c r="D16" s="106"/>
      <c r="E16" s="106"/>
      <c r="F16" s="106"/>
      <c r="G16" s="107"/>
      <c r="H16" s="33">
        <v>0.5</v>
      </c>
      <c r="I16" s="100"/>
      <c r="J16" s="108"/>
      <c r="K16" s="109"/>
      <c r="L16" s="36"/>
      <c r="M16" s="104"/>
    </row>
    <row r="17" spans="1:14" s="1" customFormat="1" ht="30" customHeight="1">
      <c r="A17" s="63"/>
      <c r="B17" s="96" t="s">
        <v>19</v>
      </c>
      <c r="C17" s="97"/>
      <c r="D17" s="97"/>
      <c r="E17" s="97"/>
      <c r="F17" s="97"/>
      <c r="G17" s="98"/>
      <c r="H17" s="31">
        <v>0.5</v>
      </c>
      <c r="I17" s="99">
        <v>0.6</v>
      </c>
      <c r="J17" s="81"/>
      <c r="K17" s="82"/>
      <c r="L17" s="35"/>
      <c r="M17" s="103">
        <f>IF(J17+J18+J21&gt;=0.6,0.6,J17+J18+J21)</f>
        <v>0</v>
      </c>
    </row>
    <row r="18" spans="1:14" s="1" customFormat="1" ht="15" customHeight="1">
      <c r="A18" s="63"/>
      <c r="B18" s="113" t="s">
        <v>29</v>
      </c>
      <c r="C18" s="114"/>
      <c r="D18" s="114"/>
      <c r="E18" s="114"/>
      <c r="F18" s="115"/>
      <c r="G18" s="116"/>
      <c r="H18" s="125">
        <v>0.4</v>
      </c>
      <c r="I18" s="110"/>
      <c r="J18" s="81"/>
      <c r="K18" s="128"/>
      <c r="L18" s="27"/>
      <c r="M18" s="112"/>
    </row>
    <row r="19" spans="1:14" s="1" customFormat="1" ht="15" customHeight="1">
      <c r="A19" s="63"/>
      <c r="B19" s="117"/>
      <c r="C19" s="118"/>
      <c r="D19" s="118"/>
      <c r="E19" s="118"/>
      <c r="F19" s="119"/>
      <c r="G19" s="120"/>
      <c r="H19" s="126"/>
      <c r="I19" s="110"/>
      <c r="J19" s="129"/>
      <c r="K19" s="130"/>
      <c r="L19" s="27"/>
      <c r="M19" s="112"/>
    </row>
    <row r="20" spans="1:14" s="1" customFormat="1" ht="15" customHeight="1">
      <c r="A20" s="63"/>
      <c r="B20" s="121"/>
      <c r="C20" s="122"/>
      <c r="D20" s="122"/>
      <c r="E20" s="122"/>
      <c r="F20" s="123"/>
      <c r="G20" s="124"/>
      <c r="H20" s="127"/>
      <c r="I20" s="110"/>
      <c r="J20" s="131"/>
      <c r="K20" s="132"/>
      <c r="L20" s="27"/>
      <c r="M20" s="112"/>
    </row>
    <row r="21" spans="1:14" s="1" customFormat="1" ht="15" customHeight="1" thickBot="1">
      <c r="A21" s="63"/>
      <c r="B21" s="113" t="s">
        <v>30</v>
      </c>
      <c r="C21" s="114"/>
      <c r="D21" s="114"/>
      <c r="E21" s="114"/>
      <c r="F21" s="115"/>
      <c r="G21" s="116"/>
      <c r="H21" s="125">
        <v>0.2</v>
      </c>
      <c r="I21" s="110"/>
      <c r="J21" s="81"/>
      <c r="K21" s="82"/>
      <c r="L21" s="36"/>
      <c r="M21" s="112"/>
    </row>
    <row r="22" spans="1:14" s="1" customFormat="1" ht="15" customHeight="1">
      <c r="A22" s="64"/>
      <c r="B22" s="117"/>
      <c r="C22" s="118"/>
      <c r="D22" s="118"/>
      <c r="E22" s="118"/>
      <c r="F22" s="119"/>
      <c r="G22" s="120"/>
      <c r="H22" s="126"/>
      <c r="I22" s="110"/>
      <c r="J22" s="129"/>
      <c r="K22" s="130"/>
      <c r="L22" s="27"/>
      <c r="M22" s="112"/>
    </row>
    <row r="23" spans="1:14" s="1" customFormat="1" ht="15" customHeight="1" thickBot="1">
      <c r="A23" s="65"/>
      <c r="B23" s="133"/>
      <c r="C23" s="134"/>
      <c r="D23" s="134"/>
      <c r="E23" s="134"/>
      <c r="F23" s="135"/>
      <c r="G23" s="136"/>
      <c r="H23" s="137"/>
      <c r="I23" s="111"/>
      <c r="J23" s="138"/>
      <c r="K23" s="139"/>
      <c r="L23" s="27"/>
      <c r="M23" s="104"/>
    </row>
    <row r="24" spans="1:14" s="1" customFormat="1" ht="30" customHeight="1">
      <c r="A24" s="153" t="s">
        <v>5</v>
      </c>
      <c r="B24" s="156" t="s">
        <v>31</v>
      </c>
      <c r="C24" s="157"/>
      <c r="D24" s="157"/>
      <c r="E24" s="157"/>
      <c r="F24" s="157"/>
      <c r="G24" s="158"/>
      <c r="H24" s="24">
        <v>0.5</v>
      </c>
      <c r="I24" s="69">
        <f>H24+H26</f>
        <v>1.5</v>
      </c>
      <c r="J24" s="159"/>
      <c r="K24" s="160"/>
      <c r="L24" s="161">
        <f>IF(J24+J25&gt;=0.5,0.5,J24+J25)</f>
        <v>0</v>
      </c>
      <c r="M24" s="140">
        <f>IF(J24+J25+J26&gt;=1.5,1.5,J24+J25+J26)</f>
        <v>0</v>
      </c>
    </row>
    <row r="25" spans="1:14" s="1" customFormat="1" ht="30" customHeight="1">
      <c r="A25" s="154"/>
      <c r="B25" s="143" t="s">
        <v>32</v>
      </c>
      <c r="C25" s="144"/>
      <c r="D25" s="144"/>
      <c r="E25" s="144"/>
      <c r="F25" s="144"/>
      <c r="G25" s="145"/>
      <c r="H25" s="25">
        <v>0.3</v>
      </c>
      <c r="I25" s="70"/>
      <c r="J25" s="146"/>
      <c r="K25" s="147"/>
      <c r="L25" s="162"/>
      <c r="M25" s="141"/>
    </row>
    <row r="26" spans="1:14" s="1" customFormat="1" ht="30" customHeight="1" thickBot="1">
      <c r="A26" s="155"/>
      <c r="B26" s="148" t="s">
        <v>33</v>
      </c>
      <c r="C26" s="149"/>
      <c r="D26" s="149"/>
      <c r="E26" s="149"/>
      <c r="F26" s="149"/>
      <c r="G26" s="150"/>
      <c r="H26" s="34">
        <v>1</v>
      </c>
      <c r="I26" s="70"/>
      <c r="J26" s="151"/>
      <c r="K26" s="152"/>
      <c r="L26" s="19">
        <f>J26</f>
        <v>0</v>
      </c>
      <c r="M26" s="142"/>
    </row>
    <row r="27" spans="1:14" s="1" customFormat="1" ht="15" customHeight="1">
      <c r="A27" s="163" t="s">
        <v>4</v>
      </c>
      <c r="B27" s="166" t="s">
        <v>34</v>
      </c>
      <c r="C27" s="167"/>
      <c r="D27" s="167"/>
      <c r="E27" s="168"/>
      <c r="F27" s="172" t="s">
        <v>16</v>
      </c>
      <c r="G27" s="173"/>
      <c r="H27" s="38">
        <v>1.5</v>
      </c>
      <c r="I27" s="174">
        <v>3</v>
      </c>
      <c r="J27" s="177"/>
      <c r="K27" s="178"/>
      <c r="L27" s="17"/>
      <c r="M27" s="103">
        <f>IF(J27+J28+J29+J30+J31+J32&gt;=3,3,J27+J28+J29+J30+J31+J32)</f>
        <v>0</v>
      </c>
      <c r="N27" s="4"/>
    </row>
    <row r="28" spans="1:14" s="1" customFormat="1" ht="15" customHeight="1">
      <c r="A28" s="164"/>
      <c r="B28" s="166"/>
      <c r="C28" s="167"/>
      <c r="D28" s="167"/>
      <c r="E28" s="168"/>
      <c r="F28" s="179" t="s">
        <v>17</v>
      </c>
      <c r="G28" s="180"/>
      <c r="H28" s="39">
        <v>1.5</v>
      </c>
      <c r="I28" s="175"/>
      <c r="J28" s="181"/>
      <c r="K28" s="182"/>
      <c r="L28" s="18"/>
      <c r="M28" s="112"/>
      <c r="N28" s="4"/>
    </row>
    <row r="29" spans="1:14" s="1" customFormat="1" ht="15" customHeight="1">
      <c r="A29" s="164"/>
      <c r="B29" s="169"/>
      <c r="C29" s="170"/>
      <c r="D29" s="170"/>
      <c r="E29" s="171"/>
      <c r="F29" s="183" t="s">
        <v>18</v>
      </c>
      <c r="G29" s="184"/>
      <c r="H29" s="40">
        <v>1.5</v>
      </c>
      <c r="I29" s="175"/>
      <c r="J29" s="185"/>
      <c r="K29" s="186"/>
      <c r="L29" s="18"/>
      <c r="M29" s="112"/>
      <c r="N29" s="4"/>
    </row>
    <row r="30" spans="1:14" s="1" customFormat="1" ht="15" customHeight="1">
      <c r="A30" s="164"/>
      <c r="B30" s="196" t="s">
        <v>35</v>
      </c>
      <c r="C30" s="197"/>
      <c r="D30" s="197"/>
      <c r="E30" s="198"/>
      <c r="F30" s="202" t="s">
        <v>16</v>
      </c>
      <c r="G30" s="203"/>
      <c r="H30" s="41">
        <v>1</v>
      </c>
      <c r="I30" s="175"/>
      <c r="J30" s="204"/>
      <c r="K30" s="205"/>
      <c r="L30" s="18"/>
      <c r="M30" s="112"/>
      <c r="N30" s="4"/>
    </row>
    <row r="31" spans="1:14" s="1" customFormat="1" ht="15" customHeight="1">
      <c r="A31" s="164"/>
      <c r="B31" s="166"/>
      <c r="C31" s="167"/>
      <c r="D31" s="167"/>
      <c r="E31" s="168"/>
      <c r="F31" s="179" t="s">
        <v>17</v>
      </c>
      <c r="G31" s="180"/>
      <c r="H31" s="42">
        <v>1</v>
      </c>
      <c r="I31" s="175"/>
      <c r="J31" s="181"/>
      <c r="K31" s="182"/>
      <c r="L31" s="18"/>
      <c r="M31" s="112"/>
      <c r="N31" s="4"/>
    </row>
    <row r="32" spans="1:14" s="1" customFormat="1" ht="15" customHeight="1" thickBot="1">
      <c r="A32" s="165"/>
      <c r="B32" s="199"/>
      <c r="C32" s="200"/>
      <c r="D32" s="200"/>
      <c r="E32" s="201"/>
      <c r="F32" s="183" t="s">
        <v>18</v>
      </c>
      <c r="G32" s="184"/>
      <c r="H32" s="32">
        <v>1</v>
      </c>
      <c r="I32" s="176"/>
      <c r="J32" s="185"/>
      <c r="K32" s="186"/>
      <c r="L32" s="18"/>
      <c r="M32" s="104"/>
      <c r="N32" s="4"/>
    </row>
    <row r="33" spans="1:14" s="1" customFormat="1" ht="30" customHeight="1" thickBot="1">
      <c r="A33" s="11" t="s">
        <v>11</v>
      </c>
      <c r="B33" s="9"/>
      <c r="C33" s="9"/>
      <c r="D33" s="9"/>
      <c r="E33" s="9"/>
      <c r="F33" s="9"/>
      <c r="G33" s="9"/>
      <c r="H33" s="187">
        <f>+SUM(H8,H9,H10,H11,H12,H15,H16,I17,I24,I27)</f>
        <v>10.6</v>
      </c>
      <c r="I33" s="43"/>
      <c r="J33" s="188">
        <f>SUM(M8,M15,M17,M24,M27)</f>
        <v>0</v>
      </c>
      <c r="K33" s="189"/>
      <c r="L33" s="189"/>
      <c r="M33" s="190"/>
      <c r="N33" s="4"/>
    </row>
    <row r="34" spans="1:14" s="1" customFormat="1" ht="30" customHeight="1" thickBot="1">
      <c r="A34" s="12" t="s">
        <v>12</v>
      </c>
      <c r="B34" s="8"/>
      <c r="C34" s="8"/>
      <c r="D34" s="8"/>
      <c r="E34" s="8"/>
      <c r="F34" s="8"/>
      <c r="G34" s="8"/>
      <c r="H34" s="191">
        <f>SUM(H13,H14)+H33</f>
        <v>10.6</v>
      </c>
      <c r="I34" s="192"/>
      <c r="J34" s="193"/>
      <c r="K34" s="194"/>
      <c r="L34" s="194"/>
      <c r="M34" s="195"/>
    </row>
    <row r="35" spans="1:14" s="2" customFormat="1" ht="9.5"/>
    <row r="36" spans="1:14" s="2" customFormat="1" ht="9.5"/>
    <row r="37" spans="1:14" s="2" customFormat="1" ht="9.5">
      <c r="E37" s="3"/>
    </row>
    <row r="38" spans="1:14" s="2" customFormat="1" ht="9.5">
      <c r="E38" s="3"/>
    </row>
    <row r="39" spans="1:14" s="2" customFormat="1" ht="9.5">
      <c r="E39" s="3"/>
    </row>
    <row r="40" spans="1:14" s="2" customFormat="1" ht="9.5">
      <c r="E40" s="3"/>
    </row>
    <row r="41" spans="1:14" s="2" customFormat="1" ht="9.5">
      <c r="E41" s="1"/>
    </row>
    <row r="42" spans="1:14" s="2" customFormat="1" ht="9.5">
      <c r="E42" s="1"/>
    </row>
    <row r="43" spans="1:14" s="2" customFormat="1" ht="9.5">
      <c r="E43" s="1"/>
    </row>
    <row r="44" spans="1:14" s="2" customFormat="1" ht="9.5">
      <c r="E44" s="3"/>
    </row>
    <row r="45" spans="1:14" s="2" customFormat="1" ht="9.5">
      <c r="E45" s="1"/>
    </row>
    <row r="46" spans="1:14" s="2" customFormat="1" ht="9.5">
      <c r="E46" s="3"/>
    </row>
    <row r="47" spans="1:14" s="2" customFormat="1" ht="9.5">
      <c r="E47" s="3"/>
    </row>
    <row r="48" spans="1:14" s="2" customFormat="1" ht="9.5">
      <c r="E48" s="1"/>
    </row>
    <row r="49" spans="5:5" s="2" customFormat="1" ht="9.5">
      <c r="E49" s="3"/>
    </row>
    <row r="50" spans="5:5" s="1" customFormat="1" ht="9.5">
      <c r="E50" s="3"/>
    </row>
    <row r="51" spans="5:5" s="1" customFormat="1" ht="9.5">
      <c r="E51" s="3"/>
    </row>
    <row r="52" spans="5:5" s="1" customFormat="1" ht="9.5">
      <c r="E52" s="3"/>
    </row>
    <row r="53" spans="5:5" s="1" customFormat="1" ht="9.5">
      <c r="E53" s="3"/>
    </row>
    <row r="54" spans="5:5" s="1" customFormat="1" ht="9.5">
      <c r="E54" s="3"/>
    </row>
    <row r="55" spans="5:5" s="1" customFormat="1" ht="9.5">
      <c r="E55" s="3"/>
    </row>
    <row r="56" spans="5:5" s="1" customFormat="1" ht="9.5">
      <c r="E56" s="3"/>
    </row>
    <row r="57" spans="5:5" s="1" customFormat="1" ht="9.5"/>
    <row r="58" spans="5:5" s="1" customFormat="1" ht="9.5"/>
    <row r="59" spans="5:5" s="1" customFormat="1" ht="9.5"/>
    <row r="60" spans="5:5" s="1" customFormat="1" ht="9.5"/>
    <row r="61" spans="5:5" s="1" customFormat="1" ht="9.5"/>
    <row r="62" spans="5:5" s="1" customFormat="1" ht="9.5"/>
    <row r="63" spans="5:5" s="1" customFormat="1" ht="9.5"/>
    <row r="64" spans="5:5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  <row r="83" s="1" customFormat="1" ht="9.5"/>
  </sheetData>
  <dataConsolidate/>
  <mergeCells count="72">
    <mergeCell ref="H33:I33"/>
    <mergeCell ref="J33:M33"/>
    <mergeCell ref="H34:I34"/>
    <mergeCell ref="J34:M34"/>
    <mergeCell ref="B30:E32"/>
    <mergeCell ref="F30:G30"/>
    <mergeCell ref="J30:K30"/>
    <mergeCell ref="F31:G31"/>
    <mergeCell ref="J31:K31"/>
    <mergeCell ref="F32:G32"/>
    <mergeCell ref="J32:K32"/>
    <mergeCell ref="M27:M32"/>
    <mergeCell ref="A27:A32"/>
    <mergeCell ref="B27:E29"/>
    <mergeCell ref="F27:G27"/>
    <mergeCell ref="I27:I32"/>
    <mergeCell ref="J27:K27"/>
    <mergeCell ref="F28:G28"/>
    <mergeCell ref="J28:K28"/>
    <mergeCell ref="F29:G29"/>
    <mergeCell ref="J29:K29"/>
    <mergeCell ref="A24:A26"/>
    <mergeCell ref="B24:G24"/>
    <mergeCell ref="I24:I26"/>
    <mergeCell ref="J24:K24"/>
    <mergeCell ref="L24:L25"/>
    <mergeCell ref="M24:M26"/>
    <mergeCell ref="B25:G25"/>
    <mergeCell ref="J25:K25"/>
    <mergeCell ref="B26:G26"/>
    <mergeCell ref="J26:K26"/>
    <mergeCell ref="B17:G17"/>
    <mergeCell ref="I17:I23"/>
    <mergeCell ref="J17:K17"/>
    <mergeCell ref="M17:M23"/>
    <mergeCell ref="B18:G20"/>
    <mergeCell ref="H18:H20"/>
    <mergeCell ref="J18:K20"/>
    <mergeCell ref="B21:G23"/>
    <mergeCell ref="H21:H23"/>
    <mergeCell ref="J21:K23"/>
    <mergeCell ref="B15:G15"/>
    <mergeCell ref="I15:I16"/>
    <mergeCell ref="J15:K15"/>
    <mergeCell ref="M15:M16"/>
    <mergeCell ref="B16:G16"/>
    <mergeCell ref="J16:K16"/>
    <mergeCell ref="A8:A23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24:K25">
    <cfRule type="expression" dxfId="1" priority="1">
      <formula>#REF!&gt;0</formula>
    </cfRule>
  </conditionalFormatting>
  <conditionalFormatting sqref="M24:M26">
    <cfRule type="duplicateValues" dxfId="0" priority="2"/>
  </conditionalFormatting>
  <dataValidations count="11">
    <dataValidation type="list" allowBlank="1" showInputMessage="1" showErrorMessage="1" sqref="J27:K29" xr:uid="{EAA9FB2C-67E3-4AA0-A56C-A0E61070E17C}">
      <formula1>"1.5,1.0,0.5,0"</formula1>
    </dataValidation>
    <dataValidation type="list" allowBlank="1" showInputMessage="1" showErrorMessage="1" sqref="J8:K9 J15:L15" xr:uid="{7E75A4F9-01FC-4C41-8984-FE822E2656F3}">
      <formula1>"0.5,0"</formula1>
    </dataValidation>
    <dataValidation type="list" allowBlank="1" showInputMessage="1" showErrorMessage="1" sqref="J12:L12" xr:uid="{E24E939D-DA04-4290-BC12-4C1F2020B3CE}">
      <formula1>"0.2,0.15,0.1,0"</formula1>
    </dataValidation>
    <dataValidation type="list" allowBlank="1" showInputMessage="1" showErrorMessage="1" sqref="J11:L11" xr:uid="{89EA61A2-A2CB-42F5-81DB-845D4D8E2B71}">
      <formula1>"0.3,0.25,0.2,0.15,0.1,0"</formula1>
    </dataValidation>
    <dataValidation type="list" allowBlank="1" showInputMessage="1" showErrorMessage="1" sqref="J24:K24 L9 J16:L16 J17:K17" xr:uid="{224CC309-EED6-48D4-9C49-C964CC5C3CEE}">
      <formula1>"0.5,0.3,0"</formula1>
    </dataValidation>
    <dataValidation type="list" allowBlank="1" showInputMessage="1" showErrorMessage="1" sqref="J26:K26 J30:K32" xr:uid="{D400DD09-994C-44FB-82E2-4E64BEA9F2DE}">
      <formula1>"1.0,0.5,0"</formula1>
    </dataValidation>
    <dataValidation type="list" allowBlank="1" showInputMessage="1" showErrorMessage="1" sqref="L17" xr:uid="{0D405420-CFCD-475C-AEF1-9AD329A08F5D}">
      <formula1>"0.3,0.2,0.1,0"</formula1>
    </dataValidation>
    <dataValidation type="list" allowBlank="1" showInputMessage="1" showErrorMessage="1" sqref="J25:K25 L18:L20" xr:uid="{C031AD73-0E97-4B06-B367-F93A19BF653B}">
      <formula1>"0.3,0.2,0"</formula1>
    </dataValidation>
    <dataValidation type="list" allowBlank="1" showInputMessage="1" showErrorMessage="1" sqref="L21:L23" xr:uid="{7A800283-8FBC-4F36-95D9-FEC4D1427B1A}">
      <formula1>"0.2,0.1,０"</formula1>
    </dataValidation>
    <dataValidation type="list" allowBlank="1" showInputMessage="1" showErrorMessage="1" sqref="J18:K18" xr:uid="{AA424286-C620-44F6-B036-48F701FCF96F}">
      <formula1>"0.4,0.2,0"</formula1>
    </dataValidation>
    <dataValidation type="list" allowBlank="1" showInputMessage="1" showErrorMessage="1" sqref="J21:K21" xr:uid="{3888C304-58D4-4CD0-8D47-C351C8637D3A}">
      <formula1>"0.2,0"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建築（JV）</vt:lpstr>
      <vt:lpstr>'建築（JV）'!Print_Area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2025-05-12T04:53:08Z</cp:lastPrinted>
  <dcterms:created xsi:type="dcterms:W3CDTF">2008-11-09T07:53:56Z</dcterms:created>
  <dcterms:modified xsi:type="dcterms:W3CDTF">2025-06-23T23:53:30Z</dcterms:modified>
</cp:coreProperties>
</file>