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90" activeTab="0"/>
  </bookViews>
  <sheets>
    <sheet name="4.2.9" sheetId="1" r:id="rId1"/>
  </sheets>
  <definedNames>
    <definedName name="_xlnm.Print_Area" localSheetId="0">'4.2.9'!$A$1:$K$43</definedName>
  </definedNames>
  <calcPr fullCalcOnLoad="1"/>
</workbook>
</file>

<file path=xl/sharedStrings.xml><?xml version="1.0" encoding="utf-8"?>
<sst xmlns="http://schemas.openxmlformats.org/spreadsheetml/2006/main" count="94" uniqueCount="53">
  <si>
    <t>種別</t>
  </si>
  <si>
    <t>内容</t>
  </si>
  <si>
    <t>総計</t>
  </si>
  <si>
    <t>建造物</t>
  </si>
  <si>
    <t>工芸品</t>
  </si>
  <si>
    <t>古文書</t>
  </si>
  <si>
    <t>考古資料</t>
  </si>
  <si>
    <t>歴史資料</t>
  </si>
  <si>
    <t>有形文化財</t>
  </si>
  <si>
    <t>工芸技術</t>
  </si>
  <si>
    <t>無形文化財</t>
  </si>
  <si>
    <t>民俗文化財</t>
  </si>
  <si>
    <t>天然記念物</t>
  </si>
  <si>
    <t>選定保存技術</t>
  </si>
  <si>
    <t>国</t>
  </si>
  <si>
    <t>県</t>
  </si>
  <si>
    <t>計</t>
  </si>
  <si>
    <t>小　計</t>
  </si>
  <si>
    <t>制度なし</t>
  </si>
  <si>
    <t>文化的景観</t>
  </si>
  <si>
    <t>(2)  登録文化財</t>
  </si>
  <si>
    <t>(3) 選択</t>
  </si>
  <si>
    <t>①</t>
  </si>
  <si>
    <t>無形民俗文化財</t>
  </si>
  <si>
    <t>(1) 指定文化財等(選定を含む)</t>
  </si>
  <si>
    <t>合　　　　計</t>
  </si>
  <si>
    <t>彫   刻</t>
  </si>
  <si>
    <t>絵   画</t>
  </si>
  <si>
    <t>芸   能</t>
  </si>
  <si>
    <t>有   形</t>
  </si>
  <si>
    <t>無   形</t>
  </si>
  <si>
    <t>史   跡</t>
  </si>
  <si>
    <t>名   勝</t>
  </si>
  <si>
    <t>記  念  物</t>
  </si>
  <si>
    <t>伝統的建造物群保存地区</t>
  </si>
  <si>
    <t>市町村</t>
  </si>
  <si>
    <t>登録有形文化財（建造物）</t>
  </si>
  <si>
    <t>登録有形文化財（美術工芸品）</t>
  </si>
  <si>
    <t>登録有形民俗文化財</t>
  </si>
  <si>
    <t>登録記念物</t>
  </si>
  <si>
    <t>種　　別</t>
  </si>
  <si>
    <t>総　計</t>
  </si>
  <si>
    <t>⑦</t>
  </si>
  <si>
    <t>書跡・典籍</t>
  </si>
  <si>
    <t xml:space="preserve"> ⑦</t>
  </si>
  <si>
    <t>※○内の数は，国宝，特別天然記念物数　　</t>
  </si>
  <si>
    <t>※4</t>
  </si>
  <si>
    <t>※伝統的建造物群保存地区は，市と国の選定地区が重複するため，合計件数は4件とする。</t>
  </si>
  <si>
    <t>鹿児島県内の国・県及び市町村指定文化財数一覧表</t>
  </si>
  <si>
    <t>②</t>
  </si>
  <si>
    <t>⑨</t>
  </si>
  <si>
    <t>　令和5年5月2日現在</t>
  </si>
  <si>
    <t>市町村は令和5年5月1日現在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</si>
</sst>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[&lt;=99999999]####\-####;\(00\)\ ####\-####"/>
    <numFmt numFmtId="179" formatCode="&quot;△&quot;\ #,##0;&quot;▲&quot;\ #,##0"/>
    <numFmt numFmtId="180" formatCode="\(#\)"/>
    <numFmt numFmtId="181" formatCode="#,##0_ "/>
    <numFmt numFmtId="18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181" fontId="2" fillId="33" borderId="0" xfId="0" applyNumberFormat="1" applyFont="1" applyFill="1" applyBorder="1" applyAlignment="1">
      <alignment horizontal="right" vertical="center"/>
    </xf>
    <xf numFmtId="181" fontId="2" fillId="33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38" fontId="8" fillId="34" borderId="15" xfId="49" applyFont="1" applyFill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/>
    </xf>
    <xf numFmtId="0" fontId="2" fillId="11" borderId="16" xfId="0" applyFont="1" applyFill="1" applyBorder="1" applyAlignment="1">
      <alignment horizontal="distributed" vertical="center"/>
    </xf>
    <xf numFmtId="0" fontId="2" fillId="11" borderId="17" xfId="0" applyFont="1" applyFill="1" applyBorder="1" applyAlignment="1">
      <alignment horizontal="distributed" vertical="center"/>
    </xf>
    <xf numFmtId="0" fontId="2" fillId="11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35" borderId="22" xfId="0" applyFont="1" applyFill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distributed"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top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49" fontId="3" fillId="33" borderId="23" xfId="0" applyNumberFormat="1" applyFont="1" applyFill="1" applyBorder="1" applyAlignment="1">
      <alignment horizontal="left" vertical="center"/>
    </xf>
    <xf numFmtId="0" fontId="8" fillId="34" borderId="2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33" borderId="23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49" fontId="2" fillId="33" borderId="35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34" borderId="36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34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3" fillId="34" borderId="38" xfId="0" applyNumberFormat="1" applyFont="1" applyFill="1" applyBorder="1" applyAlignment="1">
      <alignment horizontal="right" vertical="center"/>
    </xf>
    <xf numFmtId="49" fontId="3" fillId="34" borderId="39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49" fontId="3" fillId="34" borderId="41" xfId="0" applyNumberFormat="1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right" vertical="center"/>
    </xf>
    <xf numFmtId="0" fontId="47" fillId="34" borderId="30" xfId="0" applyFont="1" applyFill="1" applyBorder="1" applyAlignment="1">
      <alignment horizontal="right" vertical="center"/>
    </xf>
    <xf numFmtId="0" fontId="47" fillId="34" borderId="34" xfId="0" applyFont="1" applyFill="1" applyBorder="1" applyAlignment="1">
      <alignment horizontal="right" vertical="center"/>
    </xf>
    <xf numFmtId="181" fontId="47" fillId="34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6" fillId="33" borderId="42" xfId="0" applyFont="1" applyFill="1" applyBorder="1" applyAlignment="1">
      <alignment horizontal="right" vertical="center"/>
    </xf>
    <xf numFmtId="49" fontId="48" fillId="33" borderId="43" xfId="0" applyNumberFormat="1" applyFont="1" applyFill="1" applyBorder="1" applyAlignment="1">
      <alignment horizontal="right" vertical="center"/>
    </xf>
    <xf numFmtId="0" fontId="46" fillId="0" borderId="44" xfId="0" applyFont="1" applyFill="1" applyBorder="1" applyAlignment="1">
      <alignment horizontal="right" vertical="center"/>
    </xf>
    <xf numFmtId="176" fontId="48" fillId="0" borderId="45" xfId="0" applyNumberFormat="1" applyFont="1" applyFill="1" applyBorder="1" applyAlignment="1">
      <alignment horizontal="right" vertical="center"/>
    </xf>
    <xf numFmtId="0" fontId="46" fillId="33" borderId="44" xfId="0" applyFont="1" applyFill="1" applyBorder="1" applyAlignment="1">
      <alignment horizontal="right" vertical="center"/>
    </xf>
    <xf numFmtId="177" fontId="46" fillId="33" borderId="46" xfId="0" applyNumberFormat="1" applyFont="1" applyFill="1" applyBorder="1" applyAlignment="1">
      <alignment horizontal="right" vertical="center" indent="1"/>
    </xf>
    <xf numFmtId="181" fontId="46" fillId="33" borderId="47" xfId="0" applyNumberFormat="1" applyFont="1" applyFill="1" applyBorder="1" applyAlignment="1">
      <alignment horizontal="right" vertical="center"/>
    </xf>
    <xf numFmtId="0" fontId="46" fillId="33" borderId="48" xfId="0" applyFont="1" applyFill="1" applyBorder="1" applyAlignment="1">
      <alignment horizontal="right" vertical="center"/>
    </xf>
    <xf numFmtId="49" fontId="48" fillId="33" borderId="49" xfId="0" applyNumberFormat="1" applyFont="1" applyFill="1" applyBorder="1" applyAlignment="1">
      <alignment horizontal="right" vertical="center"/>
    </xf>
    <xf numFmtId="0" fontId="46" fillId="0" borderId="50" xfId="0" applyFont="1" applyFill="1" applyBorder="1" applyAlignment="1">
      <alignment horizontal="right" vertical="center"/>
    </xf>
    <xf numFmtId="0" fontId="46" fillId="0" borderId="51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49" fontId="46" fillId="33" borderId="52" xfId="0" applyNumberFormat="1" applyFont="1" applyFill="1" applyBorder="1" applyAlignment="1">
      <alignment horizontal="right" vertical="center"/>
    </xf>
    <xf numFmtId="177" fontId="46" fillId="33" borderId="53" xfId="0" applyNumberFormat="1" applyFont="1" applyFill="1" applyBorder="1" applyAlignment="1">
      <alignment horizontal="right" vertical="center" indent="1"/>
    </xf>
    <xf numFmtId="181" fontId="46" fillId="33" borderId="48" xfId="0" applyNumberFormat="1" applyFont="1" applyFill="1" applyBorder="1" applyAlignment="1">
      <alignment horizontal="right" vertical="center"/>
    </xf>
    <xf numFmtId="49" fontId="48" fillId="33" borderId="52" xfId="0" applyNumberFormat="1" applyFont="1" applyFill="1" applyBorder="1" applyAlignment="1">
      <alignment horizontal="right" vertical="center"/>
    </xf>
    <xf numFmtId="0" fontId="46" fillId="0" borderId="54" xfId="0" applyFont="1" applyFill="1" applyBorder="1" applyAlignment="1">
      <alignment horizontal="right" vertical="center"/>
    </xf>
    <xf numFmtId="176" fontId="48" fillId="0" borderId="55" xfId="0" applyNumberFormat="1" applyFont="1" applyFill="1" applyBorder="1" applyAlignment="1">
      <alignment horizontal="right" vertical="center"/>
    </xf>
    <xf numFmtId="0" fontId="46" fillId="33" borderId="50" xfId="0" applyFont="1" applyFill="1" applyBorder="1" applyAlignment="1">
      <alignment horizontal="right" vertical="center"/>
    </xf>
    <xf numFmtId="49" fontId="48" fillId="33" borderId="49" xfId="0" applyNumberFormat="1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right" vertical="center"/>
    </xf>
    <xf numFmtId="0" fontId="46" fillId="33" borderId="49" xfId="0" applyFont="1" applyFill="1" applyBorder="1" applyAlignment="1">
      <alignment horizontal="right" vertical="center"/>
    </xf>
    <xf numFmtId="49" fontId="48" fillId="33" borderId="52" xfId="0" applyNumberFormat="1" applyFont="1" applyFill="1" applyBorder="1" applyAlignment="1">
      <alignment horizontal="center" vertical="center"/>
    </xf>
    <xf numFmtId="0" fontId="46" fillId="33" borderId="57" xfId="0" applyFont="1" applyFill="1" applyBorder="1" applyAlignment="1">
      <alignment horizontal="right" vertical="center"/>
    </xf>
    <xf numFmtId="49" fontId="48" fillId="33" borderId="58" xfId="0" applyNumberFormat="1" applyFont="1" applyFill="1" applyBorder="1" applyAlignment="1">
      <alignment horizontal="right" vertical="center"/>
    </xf>
    <xf numFmtId="0" fontId="46" fillId="0" borderId="59" xfId="0" applyFont="1" applyFill="1" applyBorder="1" applyAlignment="1">
      <alignment horizontal="right" vertical="center"/>
    </xf>
    <xf numFmtId="0" fontId="46" fillId="0" borderId="60" xfId="0" applyFont="1" applyFill="1" applyBorder="1" applyAlignment="1">
      <alignment horizontal="right" vertical="center"/>
    </xf>
    <xf numFmtId="0" fontId="46" fillId="33" borderId="58" xfId="0" applyFont="1" applyFill="1" applyBorder="1" applyAlignment="1">
      <alignment horizontal="right" vertical="center"/>
    </xf>
    <xf numFmtId="49" fontId="48" fillId="33" borderId="61" xfId="0" applyNumberFormat="1" applyFont="1" applyFill="1" applyBorder="1" applyAlignment="1">
      <alignment horizontal="right" vertical="center"/>
    </xf>
    <xf numFmtId="177" fontId="46" fillId="33" borderId="62" xfId="0" applyNumberFormat="1" applyFont="1" applyFill="1" applyBorder="1" applyAlignment="1">
      <alignment horizontal="right" vertical="center" indent="1"/>
    </xf>
    <xf numFmtId="181" fontId="46" fillId="33" borderId="57" xfId="0" applyNumberFormat="1" applyFont="1" applyFill="1" applyBorder="1" applyAlignment="1">
      <alignment horizontal="right" vertical="center"/>
    </xf>
    <xf numFmtId="0" fontId="46" fillId="35" borderId="27" xfId="0" applyFont="1" applyFill="1" applyBorder="1" applyAlignment="1">
      <alignment horizontal="right" vertical="center"/>
    </xf>
    <xf numFmtId="49" fontId="48" fillId="35" borderId="14" xfId="0" applyNumberFormat="1" applyFont="1" applyFill="1" applyBorder="1" applyAlignment="1">
      <alignment horizontal="center" vertical="center"/>
    </xf>
    <xf numFmtId="0" fontId="46" fillId="35" borderId="63" xfId="0" applyFont="1" applyFill="1" applyBorder="1" applyAlignment="1">
      <alignment horizontal="right" vertical="center"/>
    </xf>
    <xf numFmtId="176" fontId="48" fillId="35" borderId="25" xfId="0" applyNumberFormat="1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right" vertical="center"/>
    </xf>
    <xf numFmtId="49" fontId="48" fillId="35" borderId="64" xfId="0" applyNumberFormat="1" applyFont="1" applyFill="1" applyBorder="1" applyAlignment="1">
      <alignment horizontal="center" vertical="center"/>
    </xf>
    <xf numFmtId="177" fontId="46" fillId="35" borderId="19" xfId="0" applyNumberFormat="1" applyFont="1" applyFill="1" applyBorder="1" applyAlignment="1">
      <alignment horizontal="right" vertical="center" indent="1"/>
    </xf>
    <xf numFmtId="181" fontId="46" fillId="35" borderId="27" xfId="0" applyNumberFormat="1" applyFont="1" applyFill="1" applyBorder="1" applyAlignment="1">
      <alignment horizontal="right" vertical="center"/>
    </xf>
    <xf numFmtId="0" fontId="46" fillId="33" borderId="47" xfId="0" applyFont="1" applyFill="1" applyBorder="1" applyAlignment="1">
      <alignment horizontal="right" vertical="center"/>
    </xf>
    <xf numFmtId="0" fontId="46" fillId="0" borderId="55" xfId="0" applyFont="1" applyFill="1" applyBorder="1" applyAlignment="1">
      <alignment horizontal="right" vertical="center"/>
    </xf>
    <xf numFmtId="0" fontId="46" fillId="33" borderId="43" xfId="0" applyFont="1" applyFill="1" applyBorder="1" applyAlignment="1">
      <alignment horizontal="right" vertical="center"/>
    </xf>
    <xf numFmtId="49" fontId="46" fillId="33" borderId="65" xfId="0" applyNumberFormat="1" applyFont="1" applyFill="1" applyBorder="1" applyAlignment="1">
      <alignment horizontal="right" vertical="center"/>
    </xf>
    <xf numFmtId="0" fontId="46" fillId="0" borderId="66" xfId="0" applyFont="1" applyFill="1" applyBorder="1" applyAlignment="1">
      <alignment horizontal="right" vertical="center"/>
    </xf>
    <xf numFmtId="49" fontId="46" fillId="33" borderId="61" xfId="0" applyNumberFormat="1" applyFont="1" applyFill="1" applyBorder="1" applyAlignment="1">
      <alignment horizontal="right" vertical="center"/>
    </xf>
    <xf numFmtId="49" fontId="48" fillId="35" borderId="14" xfId="0" applyNumberFormat="1" applyFont="1" applyFill="1" applyBorder="1" applyAlignment="1">
      <alignment horizontal="right" vertical="center"/>
    </xf>
    <xf numFmtId="0" fontId="46" fillId="35" borderId="25" xfId="0" applyFont="1" applyFill="1" applyBorder="1" applyAlignment="1">
      <alignment horizontal="right" vertical="center"/>
    </xf>
    <xf numFmtId="49" fontId="46" fillId="35" borderId="64" xfId="0" applyNumberFormat="1" applyFont="1" applyFill="1" applyBorder="1" applyAlignment="1">
      <alignment horizontal="right" vertical="center"/>
    </xf>
    <xf numFmtId="49" fontId="48" fillId="33" borderId="67" xfId="0" applyNumberFormat="1" applyFont="1" applyFill="1" applyBorder="1" applyAlignment="1">
      <alignment horizontal="right" vertical="center"/>
    </xf>
    <xf numFmtId="0" fontId="46" fillId="0" borderId="68" xfId="0" applyFont="1" applyFill="1" applyBorder="1" applyAlignment="1">
      <alignment horizontal="right" vertical="center"/>
    </xf>
    <xf numFmtId="0" fontId="46" fillId="33" borderId="67" xfId="0" applyFont="1" applyFill="1" applyBorder="1" applyAlignment="1">
      <alignment horizontal="right" vertical="center"/>
    </xf>
    <xf numFmtId="49" fontId="46" fillId="33" borderId="69" xfId="0" applyNumberFormat="1" applyFont="1" applyFill="1" applyBorder="1" applyAlignment="1">
      <alignment horizontal="right" vertical="center"/>
    </xf>
    <xf numFmtId="177" fontId="46" fillId="33" borderId="70" xfId="0" applyNumberFormat="1" applyFont="1" applyFill="1" applyBorder="1" applyAlignment="1">
      <alignment horizontal="right" vertical="center" indent="1"/>
    </xf>
    <xf numFmtId="49" fontId="48" fillId="35" borderId="64" xfId="0" applyNumberFormat="1" applyFont="1" applyFill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176" fontId="48" fillId="0" borderId="68" xfId="0" applyNumberFormat="1" applyFont="1" applyFill="1" applyBorder="1" applyAlignment="1">
      <alignment horizontal="right" vertical="center"/>
    </xf>
    <xf numFmtId="49" fontId="48" fillId="33" borderId="69" xfId="0" applyNumberFormat="1" applyFont="1" applyFill="1" applyBorder="1" applyAlignment="1">
      <alignment horizontal="right" vertical="center"/>
    </xf>
    <xf numFmtId="181" fontId="46" fillId="33" borderId="42" xfId="0" applyNumberFormat="1" applyFont="1" applyFill="1" applyBorder="1" applyAlignment="1">
      <alignment horizontal="right" vertical="center"/>
    </xf>
    <xf numFmtId="176" fontId="48" fillId="0" borderId="51" xfId="0" applyNumberFormat="1" applyFont="1" applyFill="1" applyBorder="1" applyAlignment="1">
      <alignment horizontal="right" vertical="center"/>
    </xf>
    <xf numFmtId="49" fontId="48" fillId="33" borderId="58" xfId="0" applyNumberFormat="1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right" vertical="center"/>
    </xf>
    <xf numFmtId="0" fontId="46" fillId="33" borderId="72" xfId="0" applyFont="1" applyFill="1" applyBorder="1" applyAlignment="1">
      <alignment horizontal="right" vertical="center"/>
    </xf>
    <xf numFmtId="49" fontId="48" fillId="33" borderId="73" xfId="0" applyNumberFormat="1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right" vertical="center"/>
    </xf>
    <xf numFmtId="49" fontId="48" fillId="35" borderId="23" xfId="0" applyNumberFormat="1" applyFont="1" applyFill="1" applyBorder="1" applyAlignment="1">
      <alignment horizontal="center" vertical="center"/>
    </xf>
    <xf numFmtId="0" fontId="46" fillId="33" borderId="74" xfId="0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horizontal="center" vertical="center"/>
    </xf>
    <xf numFmtId="0" fontId="46" fillId="33" borderId="75" xfId="0" applyFont="1" applyFill="1" applyBorder="1" applyAlignment="1">
      <alignment horizontal="right" vertical="center"/>
    </xf>
    <xf numFmtId="49" fontId="46" fillId="33" borderId="76" xfId="0" applyNumberFormat="1" applyFont="1" applyFill="1" applyBorder="1" applyAlignment="1">
      <alignment horizontal="right" vertical="center"/>
    </xf>
    <xf numFmtId="177" fontId="46" fillId="33" borderId="77" xfId="0" applyNumberFormat="1" applyFont="1" applyFill="1" applyBorder="1" applyAlignment="1">
      <alignment horizontal="right" vertical="center" indent="1"/>
    </xf>
    <xf numFmtId="181" fontId="46" fillId="33" borderId="74" xfId="0" applyNumberFormat="1" applyFont="1" applyFill="1" applyBorder="1" applyAlignment="1">
      <alignment horizontal="right" vertical="center"/>
    </xf>
    <xf numFmtId="49" fontId="46" fillId="33" borderId="78" xfId="0" applyNumberFormat="1" applyFont="1" applyFill="1" applyBorder="1" applyAlignment="1">
      <alignment horizontal="right" vertical="center"/>
    </xf>
    <xf numFmtId="0" fontId="46" fillId="33" borderId="27" xfId="0" applyFont="1" applyFill="1" applyBorder="1" applyAlignment="1">
      <alignment horizontal="right" vertical="center"/>
    </xf>
    <xf numFmtId="49" fontId="48" fillId="33" borderId="14" xfId="0" applyNumberFormat="1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right" vertical="center"/>
    </xf>
    <xf numFmtId="49" fontId="46" fillId="33" borderId="23" xfId="0" applyNumberFormat="1" applyFont="1" applyFill="1" applyBorder="1" applyAlignment="1">
      <alignment horizontal="right" vertical="center"/>
    </xf>
    <xf numFmtId="0" fontId="46" fillId="33" borderId="19" xfId="0" applyFont="1" applyFill="1" applyBorder="1" applyAlignment="1">
      <alignment horizontal="center" vertical="center"/>
    </xf>
    <xf numFmtId="181" fontId="46" fillId="33" borderId="27" xfId="0" applyNumberFormat="1" applyFont="1" applyFill="1" applyBorder="1" applyAlignment="1">
      <alignment horizontal="right" vertical="center"/>
    </xf>
    <xf numFmtId="49" fontId="46" fillId="33" borderId="64" xfId="0" applyNumberFormat="1" applyFont="1" applyFill="1" applyBorder="1" applyAlignment="1">
      <alignment horizontal="right" vertical="center"/>
    </xf>
    <xf numFmtId="0" fontId="46" fillId="33" borderId="79" xfId="0" applyFont="1" applyFill="1" applyBorder="1" applyAlignment="1">
      <alignment horizontal="right" vertical="center"/>
    </xf>
    <xf numFmtId="49" fontId="48" fillId="33" borderId="40" xfId="0" applyNumberFormat="1" applyFont="1" applyFill="1" applyBorder="1" applyAlignment="1">
      <alignment horizontal="center" vertical="center"/>
    </xf>
    <xf numFmtId="0" fontId="46" fillId="33" borderId="80" xfId="0" applyFont="1" applyFill="1" applyBorder="1" applyAlignment="1">
      <alignment horizontal="right" vertical="center"/>
    </xf>
    <xf numFmtId="49" fontId="46" fillId="33" borderId="81" xfId="0" applyNumberFormat="1" applyFont="1" applyFill="1" applyBorder="1" applyAlignment="1">
      <alignment horizontal="right" vertical="center"/>
    </xf>
    <xf numFmtId="0" fontId="46" fillId="33" borderId="82" xfId="0" applyFont="1" applyFill="1" applyBorder="1" applyAlignment="1">
      <alignment horizontal="center" vertical="center"/>
    </xf>
    <xf numFmtId="181" fontId="46" fillId="33" borderId="79" xfId="0" applyNumberFormat="1" applyFont="1" applyFill="1" applyBorder="1" applyAlignment="1">
      <alignment horizontal="right" vertical="center"/>
    </xf>
    <xf numFmtId="49" fontId="46" fillId="33" borderId="83" xfId="0" applyNumberFormat="1" applyFont="1" applyFill="1" applyBorder="1" applyAlignment="1">
      <alignment horizontal="right" vertical="center"/>
    </xf>
    <xf numFmtId="49" fontId="48" fillId="33" borderId="43" xfId="0" applyNumberFormat="1" applyFont="1" applyFill="1" applyBorder="1" applyAlignment="1">
      <alignment horizontal="center" vertical="center"/>
    </xf>
    <xf numFmtId="176" fontId="48" fillId="0" borderId="45" xfId="0" applyNumberFormat="1" applyFont="1" applyFill="1" applyBorder="1" applyAlignment="1">
      <alignment horizontal="center" vertical="center"/>
    </xf>
    <xf numFmtId="49" fontId="48" fillId="33" borderId="65" xfId="0" applyNumberFormat="1" applyFont="1" applyFill="1" applyBorder="1" applyAlignment="1">
      <alignment horizontal="center" vertical="center"/>
    </xf>
    <xf numFmtId="0" fontId="46" fillId="33" borderId="84" xfId="0" applyFont="1" applyFill="1" applyBorder="1" applyAlignment="1">
      <alignment vertical="center"/>
    </xf>
    <xf numFmtId="0" fontId="46" fillId="33" borderId="85" xfId="0" applyFont="1" applyFill="1" applyBorder="1" applyAlignment="1">
      <alignment vertical="center"/>
    </xf>
    <xf numFmtId="181" fontId="46" fillId="33" borderId="84" xfId="0" applyNumberFormat="1" applyFont="1" applyFill="1" applyBorder="1" applyAlignment="1">
      <alignment vertical="center"/>
    </xf>
    <xf numFmtId="0" fontId="2" fillId="11" borderId="86" xfId="0" applyFont="1" applyFill="1" applyBorder="1" applyAlignment="1">
      <alignment horizontal="center" vertical="center"/>
    </xf>
    <xf numFmtId="0" fontId="2" fillId="11" borderId="87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3" borderId="88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wrapText="1"/>
    </xf>
    <xf numFmtId="49" fontId="8" fillId="0" borderId="84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8" fillId="34" borderId="89" xfId="0" applyNumberFormat="1" applyFont="1" applyFill="1" applyBorder="1" applyAlignment="1">
      <alignment horizontal="center" vertical="center"/>
    </xf>
    <xf numFmtId="49" fontId="8" fillId="34" borderId="37" xfId="0" applyNumberFormat="1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2" fillId="11" borderId="91" xfId="0" applyFont="1" applyFill="1" applyBorder="1" applyAlignment="1">
      <alignment horizontal="center" vertical="center"/>
    </xf>
    <xf numFmtId="0" fontId="2" fillId="11" borderId="92" xfId="0" applyFont="1" applyFill="1" applyBorder="1" applyAlignment="1">
      <alignment horizontal="center" vertical="center"/>
    </xf>
    <xf numFmtId="0" fontId="2" fillId="11" borderId="93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94" xfId="0" applyFont="1" applyFill="1" applyBorder="1" applyAlignment="1">
      <alignment horizontal="center" vertical="center"/>
    </xf>
    <xf numFmtId="49" fontId="8" fillId="0" borderId="95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2" fillId="11" borderId="16" xfId="0" applyFont="1" applyFill="1" applyBorder="1" applyAlignment="1">
      <alignment horizontal="center" vertical="center"/>
    </xf>
    <xf numFmtId="0" fontId="2" fillId="11" borderId="96" xfId="0" applyFont="1" applyFill="1" applyBorder="1" applyAlignment="1">
      <alignment horizontal="center" vertical="center"/>
    </xf>
    <xf numFmtId="0" fontId="2" fillId="11" borderId="97" xfId="0" applyFont="1" applyFill="1" applyBorder="1" applyAlignment="1">
      <alignment horizontal="center" vertical="center"/>
    </xf>
    <xf numFmtId="0" fontId="2" fillId="11" borderId="98" xfId="0" applyFont="1" applyFill="1" applyBorder="1" applyAlignment="1">
      <alignment horizontal="center" vertical="center"/>
    </xf>
    <xf numFmtId="0" fontId="2" fillId="11" borderId="9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8" fillId="0" borderId="79" xfId="0" applyFont="1" applyBorder="1" applyAlignment="1">
      <alignment horizontal="left" vertical="center"/>
    </xf>
    <xf numFmtId="0" fontId="8" fillId="0" borderId="101" xfId="0" applyFont="1" applyBorder="1" applyAlignment="1">
      <alignment horizontal="left" vertical="center"/>
    </xf>
    <xf numFmtId="0" fontId="46" fillId="0" borderId="88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8" fillId="36" borderId="102" xfId="0" applyFont="1" applyFill="1" applyBorder="1" applyAlignment="1">
      <alignment horizontal="center" vertical="center"/>
    </xf>
    <xf numFmtId="0" fontId="8" fillId="36" borderId="9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8" fillId="0" borderId="110" xfId="0" applyFont="1" applyBorder="1" applyAlignment="1">
      <alignment vertical="center"/>
    </xf>
    <xf numFmtId="0" fontId="8" fillId="0" borderId="74" xfId="0" applyFont="1" applyBorder="1" applyAlignment="1">
      <alignment horizontal="left" vertical="center"/>
    </xf>
    <xf numFmtId="0" fontId="8" fillId="0" borderId="1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shrinkToFit="1"/>
    </xf>
    <xf numFmtId="0" fontId="2" fillId="11" borderId="16" xfId="0" applyFont="1" applyFill="1" applyBorder="1" applyAlignment="1">
      <alignment horizontal="center" vertical="center"/>
    </xf>
    <xf numFmtId="0" fontId="2" fillId="11" borderId="94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96" xfId="0" applyFont="1" applyFill="1" applyBorder="1" applyAlignment="1">
      <alignment horizontal="center" vertical="center"/>
    </xf>
    <xf numFmtId="58" fontId="49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13.50390625" style="0" customWidth="1"/>
    <col min="2" max="2" width="14.75390625" style="0" customWidth="1"/>
    <col min="3" max="3" width="8.00390625" style="0" customWidth="1"/>
    <col min="4" max="4" width="4.625" style="0" customWidth="1"/>
    <col min="5" max="5" width="7.50390625" style="0" customWidth="1"/>
    <col min="6" max="6" width="4.625" style="0" customWidth="1"/>
    <col min="7" max="7" width="7.50390625" style="0" customWidth="1"/>
    <col min="8" max="8" width="6.125" style="0" customWidth="1"/>
    <col min="9" max="9" width="9.00390625" style="0" customWidth="1"/>
    <col min="10" max="10" width="7.75390625" style="0" customWidth="1"/>
    <col min="11" max="11" width="4.75390625" style="0" customWidth="1"/>
  </cols>
  <sheetData>
    <row r="1" spans="4:11" s="23" customFormat="1" ht="10.5" customHeight="1">
      <c r="D1" s="27"/>
      <c r="H1" s="31"/>
      <c r="K1" s="34"/>
    </row>
    <row r="2" spans="1:11" s="23" customFormat="1" ht="21" customHeight="1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23" customFormat="1" ht="16.5" customHeight="1">
      <c r="A3" s="24"/>
      <c r="B3" s="222" t="s">
        <v>51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1:11" s="23" customFormat="1" ht="19.5" customHeight="1" thickBot="1">
      <c r="A4" s="64" t="s">
        <v>24</v>
      </c>
      <c r="B4" s="64"/>
      <c r="C4" s="64"/>
      <c r="D4" s="28"/>
      <c r="E4" s="25"/>
      <c r="F4" s="25"/>
      <c r="G4" s="25"/>
      <c r="H4" s="217" t="s">
        <v>52</v>
      </c>
      <c r="I4" s="217"/>
      <c r="J4" s="217"/>
      <c r="K4" s="217"/>
    </row>
    <row r="5" spans="1:14" s="23" customFormat="1" ht="21" customHeight="1">
      <c r="A5" s="16" t="s">
        <v>0</v>
      </c>
      <c r="B5" s="17" t="s">
        <v>1</v>
      </c>
      <c r="C5" s="218" t="s">
        <v>14</v>
      </c>
      <c r="D5" s="219"/>
      <c r="E5" s="220" t="s">
        <v>15</v>
      </c>
      <c r="F5" s="219"/>
      <c r="G5" s="220" t="s">
        <v>17</v>
      </c>
      <c r="H5" s="221"/>
      <c r="I5" s="18" t="s">
        <v>35</v>
      </c>
      <c r="J5" s="218" t="s">
        <v>2</v>
      </c>
      <c r="K5" s="221"/>
      <c r="N5" s="70"/>
    </row>
    <row r="6" spans="1:11" s="23" customFormat="1" ht="21" customHeight="1">
      <c r="A6" s="205" t="s">
        <v>8</v>
      </c>
      <c r="B6" s="15" t="s">
        <v>3</v>
      </c>
      <c r="C6" s="71">
        <v>12</v>
      </c>
      <c r="D6" s="157" t="s">
        <v>22</v>
      </c>
      <c r="E6" s="73">
        <v>23</v>
      </c>
      <c r="F6" s="74"/>
      <c r="G6" s="75">
        <f aca="true" t="shared" si="0" ref="G6:G11">SUM(C6:E6)</f>
        <v>35</v>
      </c>
      <c r="H6" s="158" t="s">
        <v>22</v>
      </c>
      <c r="I6" s="76">
        <v>91</v>
      </c>
      <c r="J6" s="77">
        <f aca="true" t="shared" si="1" ref="J6:J20">SUM(G6+I6)</f>
        <v>126</v>
      </c>
      <c r="K6" s="159" t="s">
        <v>22</v>
      </c>
    </row>
    <row r="7" spans="1:11" s="23" customFormat="1" ht="21" customHeight="1">
      <c r="A7" s="206"/>
      <c r="B7" s="6" t="s">
        <v>27</v>
      </c>
      <c r="C7" s="78">
        <v>1</v>
      </c>
      <c r="D7" s="79"/>
      <c r="E7" s="80">
        <v>8</v>
      </c>
      <c r="F7" s="81"/>
      <c r="G7" s="82">
        <f t="shared" si="0"/>
        <v>9</v>
      </c>
      <c r="H7" s="83"/>
      <c r="I7" s="84">
        <v>30</v>
      </c>
      <c r="J7" s="85">
        <f t="shared" si="1"/>
        <v>39</v>
      </c>
      <c r="K7" s="86"/>
    </row>
    <row r="8" spans="1:11" s="23" customFormat="1" ht="21" customHeight="1">
      <c r="A8" s="206"/>
      <c r="B8" s="6" t="s">
        <v>26</v>
      </c>
      <c r="C8" s="78">
        <v>0</v>
      </c>
      <c r="D8" s="79"/>
      <c r="E8" s="87">
        <v>17</v>
      </c>
      <c r="F8" s="88"/>
      <c r="G8" s="89">
        <f t="shared" si="0"/>
        <v>17</v>
      </c>
      <c r="H8" s="88"/>
      <c r="I8" s="84">
        <v>116</v>
      </c>
      <c r="J8" s="85">
        <f t="shared" si="1"/>
        <v>133</v>
      </c>
      <c r="K8" s="86"/>
    </row>
    <row r="9" spans="1:11" s="23" customFormat="1" ht="21" customHeight="1">
      <c r="A9" s="206"/>
      <c r="B9" s="6" t="s">
        <v>4</v>
      </c>
      <c r="C9" s="78">
        <v>14</v>
      </c>
      <c r="D9" s="90" t="s">
        <v>22</v>
      </c>
      <c r="E9" s="80">
        <v>19</v>
      </c>
      <c r="F9" s="91"/>
      <c r="G9" s="92">
        <f t="shared" si="0"/>
        <v>33</v>
      </c>
      <c r="H9" s="93" t="s">
        <v>22</v>
      </c>
      <c r="I9" s="84">
        <v>127</v>
      </c>
      <c r="J9" s="85">
        <f t="shared" si="1"/>
        <v>160</v>
      </c>
      <c r="K9" s="93" t="s">
        <v>22</v>
      </c>
    </row>
    <row r="10" spans="1:11" s="23" customFormat="1" ht="21" customHeight="1">
      <c r="A10" s="206"/>
      <c r="B10" s="6" t="s">
        <v>43</v>
      </c>
      <c r="C10" s="78">
        <v>0</v>
      </c>
      <c r="D10" s="79"/>
      <c r="E10" s="80">
        <v>13</v>
      </c>
      <c r="F10" s="88"/>
      <c r="G10" s="89">
        <f t="shared" si="0"/>
        <v>13</v>
      </c>
      <c r="H10" s="88"/>
      <c r="I10" s="84">
        <v>55</v>
      </c>
      <c r="J10" s="85">
        <f t="shared" si="1"/>
        <v>68</v>
      </c>
      <c r="K10" s="86"/>
    </row>
    <row r="11" spans="1:11" s="23" customFormat="1" ht="21" customHeight="1">
      <c r="A11" s="206"/>
      <c r="B11" s="6" t="s">
        <v>5</v>
      </c>
      <c r="C11" s="78">
        <v>1</v>
      </c>
      <c r="D11" s="79"/>
      <c r="E11" s="80">
        <v>7</v>
      </c>
      <c r="F11" s="91"/>
      <c r="G11" s="92">
        <f t="shared" si="0"/>
        <v>8</v>
      </c>
      <c r="H11" s="83"/>
      <c r="I11" s="84">
        <v>78</v>
      </c>
      <c r="J11" s="85">
        <f t="shared" si="1"/>
        <v>86</v>
      </c>
      <c r="K11" s="86"/>
    </row>
    <row r="12" spans="1:14" s="23" customFormat="1" ht="21" customHeight="1">
      <c r="A12" s="206"/>
      <c r="B12" s="6" t="s">
        <v>6</v>
      </c>
      <c r="C12" s="78">
        <v>6</v>
      </c>
      <c r="D12" s="79"/>
      <c r="E12" s="80">
        <v>27</v>
      </c>
      <c r="F12" s="88"/>
      <c r="G12" s="89">
        <f>SUM(C12,E12)</f>
        <v>33</v>
      </c>
      <c r="H12" s="88"/>
      <c r="I12" s="84">
        <v>48</v>
      </c>
      <c r="J12" s="85">
        <f t="shared" si="1"/>
        <v>81</v>
      </c>
      <c r="K12" s="86"/>
      <c r="N12" s="61"/>
    </row>
    <row r="13" spans="1:11" s="23" customFormat="1" ht="21" customHeight="1">
      <c r="A13" s="206"/>
      <c r="B13" s="7" t="s">
        <v>7</v>
      </c>
      <c r="C13" s="94">
        <v>7</v>
      </c>
      <c r="D13" s="95"/>
      <c r="E13" s="96">
        <v>5</v>
      </c>
      <c r="F13" s="97"/>
      <c r="G13" s="98">
        <f>SUM(C13:E13)</f>
        <v>12</v>
      </c>
      <c r="H13" s="99"/>
      <c r="I13" s="100">
        <v>154</v>
      </c>
      <c r="J13" s="101">
        <f t="shared" si="1"/>
        <v>166</v>
      </c>
      <c r="K13" s="99"/>
    </row>
    <row r="14" spans="1:12" s="23" customFormat="1" ht="21" customHeight="1">
      <c r="A14" s="207"/>
      <c r="B14" s="26" t="s">
        <v>16</v>
      </c>
      <c r="C14" s="102">
        <f>SUM(C6:C13)</f>
        <v>41</v>
      </c>
      <c r="D14" s="103" t="s">
        <v>49</v>
      </c>
      <c r="E14" s="104">
        <f>SUM(E6:E13)</f>
        <v>119</v>
      </c>
      <c r="F14" s="105"/>
      <c r="G14" s="106">
        <f>SUM(G6:G13)</f>
        <v>160</v>
      </c>
      <c r="H14" s="107" t="s">
        <v>49</v>
      </c>
      <c r="I14" s="108">
        <f>SUM(I6:I13)</f>
        <v>699</v>
      </c>
      <c r="J14" s="109">
        <f t="shared" si="1"/>
        <v>859</v>
      </c>
      <c r="K14" s="107" t="s">
        <v>49</v>
      </c>
      <c r="L14" s="23">
        <f>J14-G14-I14</f>
        <v>0</v>
      </c>
    </row>
    <row r="15" spans="1:11" s="23" customFormat="1" ht="21" customHeight="1">
      <c r="A15" s="205" t="s">
        <v>10</v>
      </c>
      <c r="B15" s="8" t="s">
        <v>28</v>
      </c>
      <c r="C15" s="110">
        <v>0</v>
      </c>
      <c r="D15" s="72"/>
      <c r="E15" s="87">
        <v>3</v>
      </c>
      <c r="F15" s="111"/>
      <c r="G15" s="112">
        <f>SUM(C15:E15)</f>
        <v>3</v>
      </c>
      <c r="H15" s="113"/>
      <c r="I15" s="76">
        <v>3</v>
      </c>
      <c r="J15" s="77">
        <f t="shared" si="1"/>
        <v>6</v>
      </c>
      <c r="K15" s="113"/>
    </row>
    <row r="16" spans="1:11" s="23" customFormat="1" ht="21" customHeight="1">
      <c r="A16" s="206"/>
      <c r="B16" s="9" t="s">
        <v>9</v>
      </c>
      <c r="C16" s="94">
        <v>0</v>
      </c>
      <c r="D16" s="95"/>
      <c r="E16" s="114">
        <v>0</v>
      </c>
      <c r="F16" s="97"/>
      <c r="G16" s="98">
        <f>SUM(C16:E16)</f>
        <v>0</v>
      </c>
      <c r="H16" s="115"/>
      <c r="I16" s="100">
        <v>3</v>
      </c>
      <c r="J16" s="101">
        <f t="shared" si="1"/>
        <v>3</v>
      </c>
      <c r="K16" s="115"/>
    </row>
    <row r="17" spans="1:12" s="23" customFormat="1" ht="21" customHeight="1">
      <c r="A17" s="208"/>
      <c r="B17" s="26" t="s">
        <v>16</v>
      </c>
      <c r="C17" s="102">
        <f>SUM(C15:C16)</f>
        <v>0</v>
      </c>
      <c r="D17" s="116"/>
      <c r="E17" s="104">
        <f>SUM(E15:E16)</f>
        <v>3</v>
      </c>
      <c r="F17" s="117"/>
      <c r="G17" s="106">
        <f>SUM(G15:G16)</f>
        <v>3</v>
      </c>
      <c r="H17" s="118"/>
      <c r="I17" s="108">
        <f>SUM(I15:I16)</f>
        <v>6</v>
      </c>
      <c r="J17" s="109">
        <f t="shared" si="1"/>
        <v>9</v>
      </c>
      <c r="K17" s="118"/>
      <c r="L17" s="23">
        <f>J17-G17-I17</f>
        <v>0</v>
      </c>
    </row>
    <row r="18" spans="1:11" s="23" customFormat="1" ht="21" customHeight="1">
      <c r="A18" s="209" t="s">
        <v>11</v>
      </c>
      <c r="B18" s="10" t="s">
        <v>29</v>
      </c>
      <c r="C18" s="71">
        <v>0</v>
      </c>
      <c r="D18" s="119"/>
      <c r="E18" s="73">
        <v>31</v>
      </c>
      <c r="F18" s="120"/>
      <c r="G18" s="121">
        <f>SUM(C18:E18)</f>
        <v>31</v>
      </c>
      <c r="H18" s="122"/>
      <c r="I18" s="123">
        <v>380</v>
      </c>
      <c r="J18" s="77">
        <f t="shared" si="1"/>
        <v>411</v>
      </c>
      <c r="K18" s="122"/>
    </row>
    <row r="19" spans="1:11" s="23" customFormat="1" ht="21" customHeight="1">
      <c r="A19" s="206"/>
      <c r="B19" s="9" t="s">
        <v>30</v>
      </c>
      <c r="C19" s="94">
        <v>11</v>
      </c>
      <c r="D19" s="95"/>
      <c r="E19" s="96">
        <v>61</v>
      </c>
      <c r="F19" s="88"/>
      <c r="G19" s="98">
        <f>SUM(C19:E19)</f>
        <v>72</v>
      </c>
      <c r="H19" s="99"/>
      <c r="I19" s="100">
        <v>220</v>
      </c>
      <c r="J19" s="101">
        <f t="shared" si="1"/>
        <v>292</v>
      </c>
      <c r="K19" s="99"/>
    </row>
    <row r="20" spans="1:12" s="23" customFormat="1" ht="21" customHeight="1">
      <c r="A20" s="207"/>
      <c r="B20" s="26" t="s">
        <v>16</v>
      </c>
      <c r="C20" s="102">
        <f>SUM(C18:C19)</f>
        <v>11</v>
      </c>
      <c r="D20" s="116"/>
      <c r="E20" s="104">
        <f>SUM(E18:E19)</f>
        <v>92</v>
      </c>
      <c r="F20" s="105"/>
      <c r="G20" s="106">
        <f>SUM(G18:G19)</f>
        <v>103</v>
      </c>
      <c r="H20" s="124"/>
      <c r="I20" s="108">
        <f>SUM(I18:I19)</f>
        <v>600</v>
      </c>
      <c r="J20" s="109">
        <f t="shared" si="1"/>
        <v>703</v>
      </c>
      <c r="K20" s="124"/>
      <c r="L20" s="23">
        <f>J20-G20-I20</f>
        <v>0</v>
      </c>
    </row>
    <row r="21" spans="1:11" s="23" customFormat="1" ht="21" customHeight="1">
      <c r="A21" s="210" t="s">
        <v>33</v>
      </c>
      <c r="B21" s="11" t="s">
        <v>31</v>
      </c>
      <c r="C21" s="66">
        <v>33</v>
      </c>
      <c r="D21" s="125"/>
      <c r="E21" s="73">
        <v>52</v>
      </c>
      <c r="F21" s="126"/>
      <c r="G21" s="121">
        <f>SUM(C21+E21)</f>
        <v>85</v>
      </c>
      <c r="H21" s="127"/>
      <c r="I21" s="123">
        <v>676</v>
      </c>
      <c r="J21" s="128">
        <f>SUM(G21+I21)</f>
        <v>761</v>
      </c>
      <c r="K21" s="127"/>
    </row>
    <row r="22" spans="1:11" s="23" customFormat="1" ht="21" customHeight="1">
      <c r="A22" s="211"/>
      <c r="B22" s="12" t="s">
        <v>32</v>
      </c>
      <c r="C22" s="78">
        <v>5</v>
      </c>
      <c r="D22" s="79"/>
      <c r="E22" s="80">
        <v>3</v>
      </c>
      <c r="F22" s="129"/>
      <c r="G22" s="92">
        <f>SUM(C22+E22)</f>
        <v>8</v>
      </c>
      <c r="H22" s="115"/>
      <c r="I22" s="84">
        <v>27</v>
      </c>
      <c r="J22" s="85">
        <f>SUM(G22+I22)</f>
        <v>35</v>
      </c>
      <c r="K22" s="115"/>
    </row>
    <row r="23" spans="1:14" s="23" customFormat="1" ht="21" customHeight="1">
      <c r="A23" s="211"/>
      <c r="B23" s="9" t="s">
        <v>12</v>
      </c>
      <c r="C23" s="94">
        <v>49</v>
      </c>
      <c r="D23" s="130" t="s">
        <v>42</v>
      </c>
      <c r="E23" s="131">
        <v>51</v>
      </c>
      <c r="F23" s="88"/>
      <c r="G23" s="132">
        <f>SUM(C23+E23)</f>
        <v>100</v>
      </c>
      <c r="H23" s="130" t="s">
        <v>42</v>
      </c>
      <c r="I23" s="100">
        <v>182</v>
      </c>
      <c r="J23" s="101">
        <f>SUM(G23+I23)</f>
        <v>282</v>
      </c>
      <c r="K23" s="133" t="s">
        <v>42</v>
      </c>
      <c r="N23" s="61"/>
    </row>
    <row r="24" spans="1:12" s="23" customFormat="1" ht="21" customHeight="1">
      <c r="A24" s="212"/>
      <c r="B24" s="26" t="s">
        <v>16</v>
      </c>
      <c r="C24" s="102">
        <f>SUM(C21:C23)</f>
        <v>87</v>
      </c>
      <c r="D24" s="103" t="s">
        <v>42</v>
      </c>
      <c r="E24" s="104">
        <f>SUM(E21:E23)</f>
        <v>106</v>
      </c>
      <c r="F24" s="105"/>
      <c r="G24" s="134">
        <f>SUM(G21:G23)</f>
        <v>193</v>
      </c>
      <c r="H24" s="103" t="s">
        <v>42</v>
      </c>
      <c r="I24" s="108">
        <f>SUM(I21:I23)</f>
        <v>885</v>
      </c>
      <c r="J24" s="109">
        <f>SUM(G24+I24)</f>
        <v>1078</v>
      </c>
      <c r="K24" s="135" t="s">
        <v>44</v>
      </c>
      <c r="L24" s="23">
        <f>J24-G24-I24</f>
        <v>0</v>
      </c>
    </row>
    <row r="25" spans="1:11" s="23" customFormat="1" ht="21" customHeight="1">
      <c r="A25" s="213" t="s">
        <v>34</v>
      </c>
      <c r="B25" s="214"/>
      <c r="C25" s="136">
        <v>4</v>
      </c>
      <c r="D25" s="137"/>
      <c r="E25" s="195" t="s">
        <v>18</v>
      </c>
      <c r="F25" s="196"/>
      <c r="G25" s="138">
        <f>SUM(C25:E25)</f>
        <v>4</v>
      </c>
      <c r="H25" s="139"/>
      <c r="I25" s="140" t="s">
        <v>46</v>
      </c>
      <c r="J25" s="141">
        <v>4</v>
      </c>
      <c r="K25" s="142"/>
    </row>
    <row r="26" spans="1:11" s="23" customFormat="1" ht="21" customHeight="1">
      <c r="A26" s="193" t="s">
        <v>13</v>
      </c>
      <c r="B26" s="194"/>
      <c r="C26" s="143">
        <v>0</v>
      </c>
      <c r="D26" s="144"/>
      <c r="E26" s="195" t="s">
        <v>18</v>
      </c>
      <c r="F26" s="196"/>
      <c r="G26" s="145">
        <v>0</v>
      </c>
      <c r="H26" s="146"/>
      <c r="I26" s="147" t="s">
        <v>18</v>
      </c>
      <c r="J26" s="148">
        <v>0</v>
      </c>
      <c r="K26" s="149"/>
    </row>
    <row r="27" spans="1:11" s="23" customFormat="1" ht="21" customHeight="1" thickBot="1">
      <c r="A27" s="197" t="s">
        <v>19</v>
      </c>
      <c r="B27" s="198"/>
      <c r="C27" s="150">
        <v>0</v>
      </c>
      <c r="D27" s="151"/>
      <c r="E27" s="199" t="s">
        <v>18</v>
      </c>
      <c r="F27" s="200"/>
      <c r="G27" s="152">
        <v>0</v>
      </c>
      <c r="H27" s="153"/>
      <c r="I27" s="154" t="s">
        <v>18</v>
      </c>
      <c r="J27" s="155">
        <v>0</v>
      </c>
      <c r="K27" s="156"/>
    </row>
    <row r="28" spans="1:12" s="1" customFormat="1" ht="21" customHeight="1" thickBot="1">
      <c r="A28" s="201" t="s">
        <v>25</v>
      </c>
      <c r="B28" s="202"/>
      <c r="C28" s="67">
        <f>SUM(C14,C17,C20,C24,C25:C27)</f>
        <v>143</v>
      </c>
      <c r="D28" s="65" t="s">
        <v>50</v>
      </c>
      <c r="E28" s="39">
        <f>SUM(E14,E17,E20,E24,E25:E27)</f>
        <v>320</v>
      </c>
      <c r="F28" s="62"/>
      <c r="G28" s="68">
        <f>SUM(G14,G17,G20,G24,G25:G27)</f>
        <v>463</v>
      </c>
      <c r="H28" s="65" t="s">
        <v>50</v>
      </c>
      <c r="I28" s="14">
        <f>SUM(I14,I17,I20,I24,I25:I27)</f>
        <v>2190</v>
      </c>
      <c r="J28" s="69">
        <f>SUM(G28+I28)</f>
        <v>2653</v>
      </c>
      <c r="K28" s="63" t="s">
        <v>50</v>
      </c>
      <c r="L28" s="23"/>
    </row>
    <row r="29" spans="1:14" s="1" customFormat="1" ht="18" customHeight="1">
      <c r="A29" s="203" t="s">
        <v>45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35"/>
      <c r="N29" s="46"/>
    </row>
    <row r="30" spans="1:11" s="1" customFormat="1" ht="18" customHeight="1">
      <c r="A30" s="169" t="s">
        <v>47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13" s="1" customFormat="1" ht="18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M31" s="46"/>
    </row>
    <row r="32" spans="1:13" s="1" customFormat="1" ht="21.75" customHeight="1" thickBot="1">
      <c r="A32" s="187" t="s">
        <v>20</v>
      </c>
      <c r="B32" s="187"/>
      <c r="C32" s="3"/>
      <c r="D32" s="29"/>
      <c r="E32" s="3"/>
      <c r="F32" s="3"/>
      <c r="G32" s="3"/>
      <c r="H32" s="32"/>
      <c r="I32" s="3"/>
      <c r="J32" s="4"/>
      <c r="K32" s="36"/>
      <c r="M32" s="46"/>
    </row>
    <row r="33" spans="1:11" s="1" customFormat="1" ht="21" customHeight="1">
      <c r="A33" s="188" t="s">
        <v>40</v>
      </c>
      <c r="B33" s="189"/>
      <c r="C33" s="190" t="s">
        <v>14</v>
      </c>
      <c r="D33" s="191"/>
      <c r="E33" s="180" t="s">
        <v>15</v>
      </c>
      <c r="F33" s="181"/>
      <c r="G33" s="192" t="s">
        <v>17</v>
      </c>
      <c r="H33" s="189"/>
      <c r="I33" s="18" t="s">
        <v>35</v>
      </c>
      <c r="J33" s="188" t="s">
        <v>41</v>
      </c>
      <c r="K33" s="189"/>
    </row>
    <row r="34" spans="1:11" s="1" customFormat="1" ht="21" customHeight="1">
      <c r="A34" s="182" t="s">
        <v>36</v>
      </c>
      <c r="B34" s="183"/>
      <c r="C34" s="43">
        <v>123</v>
      </c>
      <c r="D34" s="57"/>
      <c r="E34" s="184" t="s">
        <v>18</v>
      </c>
      <c r="F34" s="185"/>
      <c r="G34" s="52">
        <v>123</v>
      </c>
      <c r="H34" s="59"/>
      <c r="I34" s="20" t="s">
        <v>18</v>
      </c>
      <c r="J34" s="43">
        <v>123</v>
      </c>
      <c r="K34" s="59"/>
    </row>
    <row r="35" spans="1:13" s="1" customFormat="1" ht="21" customHeight="1">
      <c r="A35" s="182" t="s">
        <v>37</v>
      </c>
      <c r="B35" s="183"/>
      <c r="C35" s="44"/>
      <c r="D35" s="13"/>
      <c r="E35" s="184" t="s">
        <v>18</v>
      </c>
      <c r="F35" s="185"/>
      <c r="G35" s="53"/>
      <c r="H35" s="38"/>
      <c r="I35" s="20" t="s">
        <v>18</v>
      </c>
      <c r="J35" s="50"/>
      <c r="K35" s="38"/>
      <c r="M35" s="46"/>
    </row>
    <row r="36" spans="1:11" s="1" customFormat="1" ht="21" customHeight="1">
      <c r="A36" s="182" t="s">
        <v>38</v>
      </c>
      <c r="B36" s="183"/>
      <c r="C36" s="43"/>
      <c r="D36" s="41"/>
      <c r="E36" s="184" t="s">
        <v>18</v>
      </c>
      <c r="F36" s="185"/>
      <c r="G36" s="52"/>
      <c r="H36" s="47"/>
      <c r="I36" s="20" t="s">
        <v>18</v>
      </c>
      <c r="J36" s="43"/>
      <c r="K36" s="47"/>
    </row>
    <row r="37" spans="1:11" s="1" customFormat="1" ht="21" customHeight="1" thickBot="1">
      <c r="A37" s="170" t="s">
        <v>39</v>
      </c>
      <c r="B37" s="171"/>
      <c r="C37" s="45">
        <v>2</v>
      </c>
      <c r="D37" s="42"/>
      <c r="E37" s="167" t="s">
        <v>18</v>
      </c>
      <c r="F37" s="168"/>
      <c r="G37" s="54">
        <v>2</v>
      </c>
      <c r="H37" s="48"/>
      <c r="I37" s="20" t="s">
        <v>18</v>
      </c>
      <c r="J37" s="45">
        <v>2</v>
      </c>
      <c r="K37" s="48"/>
    </row>
    <row r="38" spans="1:11" s="1" customFormat="1" ht="21" customHeight="1" thickBot="1">
      <c r="A38" s="172" t="s">
        <v>25</v>
      </c>
      <c r="B38" s="173"/>
      <c r="C38" s="49">
        <v>125</v>
      </c>
      <c r="D38" s="58"/>
      <c r="E38" s="174"/>
      <c r="F38" s="175"/>
      <c r="G38" s="55">
        <v>125</v>
      </c>
      <c r="H38" s="60"/>
      <c r="I38" s="19"/>
      <c r="J38" s="49">
        <v>125</v>
      </c>
      <c r="K38" s="60"/>
    </row>
    <row r="39" spans="1:11" s="1" customFormat="1" ht="2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1" customFormat="1" ht="21" customHeight="1" thickBot="1">
      <c r="A40" s="176" t="s">
        <v>21</v>
      </c>
      <c r="B40" s="176"/>
      <c r="C40" s="2"/>
      <c r="D40" s="30"/>
      <c r="E40" s="2"/>
      <c r="F40" s="2"/>
      <c r="G40" s="2"/>
      <c r="H40" s="33"/>
      <c r="I40" s="2"/>
      <c r="J40" s="5"/>
      <c r="K40" s="37"/>
    </row>
    <row r="41" spans="1:11" s="1" customFormat="1" ht="21" customHeight="1">
      <c r="A41" s="177" t="s">
        <v>40</v>
      </c>
      <c r="B41" s="164"/>
      <c r="C41" s="178" t="s">
        <v>14</v>
      </c>
      <c r="D41" s="179"/>
      <c r="E41" s="180" t="s">
        <v>15</v>
      </c>
      <c r="F41" s="181"/>
      <c r="G41" s="163" t="s">
        <v>17</v>
      </c>
      <c r="H41" s="163"/>
      <c r="I41" s="21" t="s">
        <v>35</v>
      </c>
      <c r="J41" s="163" t="s">
        <v>41</v>
      </c>
      <c r="K41" s="164"/>
    </row>
    <row r="42" spans="1:11" s="1" customFormat="1" ht="21" customHeight="1" thickBot="1">
      <c r="A42" s="165" t="s">
        <v>23</v>
      </c>
      <c r="B42" s="166"/>
      <c r="C42" s="160">
        <v>25</v>
      </c>
      <c r="D42" s="51"/>
      <c r="E42" s="167" t="s">
        <v>18</v>
      </c>
      <c r="F42" s="168"/>
      <c r="G42" s="161">
        <f>SUM(C42:E42)</f>
        <v>25</v>
      </c>
      <c r="H42" s="51"/>
      <c r="I42" s="22" t="s">
        <v>18</v>
      </c>
      <c r="J42" s="162">
        <f>SUM(G42)</f>
        <v>25</v>
      </c>
      <c r="K42" s="56"/>
    </row>
    <row r="43" spans="1:11" s="1" customFormat="1" ht="18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</sheetData>
  <sheetProtection/>
  <mergeCells count="46">
    <mergeCell ref="A2:K2"/>
    <mergeCell ref="B3:K3"/>
    <mergeCell ref="H4:K4"/>
    <mergeCell ref="C5:D5"/>
    <mergeCell ref="E5:F5"/>
    <mergeCell ref="G5:H5"/>
    <mergeCell ref="J5:K5"/>
    <mergeCell ref="A6:A14"/>
    <mergeCell ref="A15:A17"/>
    <mergeCell ref="A18:A20"/>
    <mergeCell ref="A21:A24"/>
    <mergeCell ref="A25:B25"/>
    <mergeCell ref="E25:F25"/>
    <mergeCell ref="A26:B26"/>
    <mergeCell ref="E26:F26"/>
    <mergeCell ref="A27:B27"/>
    <mergeCell ref="E27:F27"/>
    <mergeCell ref="A28:B28"/>
    <mergeCell ref="A29:J29"/>
    <mergeCell ref="A30:K30"/>
    <mergeCell ref="A31:K31"/>
    <mergeCell ref="A32:B32"/>
    <mergeCell ref="A33:B33"/>
    <mergeCell ref="C33:D33"/>
    <mergeCell ref="E33:F33"/>
    <mergeCell ref="G33:H33"/>
    <mergeCell ref="J33:K33"/>
    <mergeCell ref="A41:B41"/>
    <mergeCell ref="C41:D41"/>
    <mergeCell ref="E41:F41"/>
    <mergeCell ref="A34:B34"/>
    <mergeCell ref="E34:F34"/>
    <mergeCell ref="A35:B35"/>
    <mergeCell ref="E35:F35"/>
    <mergeCell ref="A36:B36"/>
    <mergeCell ref="E36:F36"/>
    <mergeCell ref="G41:H41"/>
    <mergeCell ref="J41:K41"/>
    <mergeCell ref="A42:B42"/>
    <mergeCell ref="E42:F42"/>
    <mergeCell ref="A43:K43"/>
    <mergeCell ref="A37:B37"/>
    <mergeCell ref="E37:F37"/>
    <mergeCell ref="A38:B38"/>
    <mergeCell ref="E38:F38"/>
    <mergeCell ref="A40:B40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鹿児島県庁</dc:creator>
  <cp:keywords/>
  <dc:description/>
  <cp:lastModifiedBy>鹿児島県</cp:lastModifiedBy>
  <cp:lastPrinted>2023-11-02T02:38:35Z</cp:lastPrinted>
  <dcterms:created xsi:type="dcterms:W3CDTF">2002-06-21T04:38:37Z</dcterms:created>
  <dcterms:modified xsi:type="dcterms:W3CDTF">2023-11-02T02:40:44Z</dcterms:modified>
  <cp:category/>
  <cp:version/>
  <cp:contentType/>
  <cp:contentStatus/>
</cp:coreProperties>
</file>