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bookViews>
    <workbookView xWindow="18885" yWindow="2505" windowWidth="17085" windowHeight="15465"/>
  </bookViews>
  <sheets>
    <sheet name="参比開票速報（総括表）_192_" sheetId="6" r:id="rId1"/>
    <sheet name="パラメタシート" sheetId="4" state="hidden" r:id="rId2"/>
    <sheet name="P_19号2様式" sheetId="7" state="hidden" r:id="rId3"/>
  </sheets>
  <externalReferences>
    <externalReference r:id="rId4"/>
  </externalReferences>
  <definedNames>
    <definedName name="P_11号様式" localSheetId="0">[1]P_19号様式!#REF!</definedName>
    <definedName name="P_11号様式">#REF!</definedName>
    <definedName name="P_19号2様式">P_19号2様式!$A$1:$GM$2</definedName>
    <definedName name="P_20号様式" localSheetId="0">#REF!</definedName>
    <definedName name="P_20号様式">#REF!</definedName>
    <definedName name="Sheet1">#REF!</definedName>
    <definedName name="第20号様式" localSheetId="0">'参比開票速報（総括表）_192_'!$A$1</definedName>
    <definedName name="表題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6" l="1"/>
  <c r="I68" i="6"/>
  <c r="I66" i="6"/>
  <c r="I64" i="6"/>
  <c r="I62" i="6"/>
  <c r="I60" i="6"/>
  <c r="I58" i="6"/>
  <c r="I56" i="6"/>
  <c r="I54" i="6"/>
  <c r="I52" i="6"/>
  <c r="I50" i="6"/>
  <c r="I48" i="6"/>
  <c r="I46" i="6"/>
  <c r="I44" i="6"/>
  <c r="I42" i="6"/>
  <c r="I40" i="6"/>
  <c r="I38" i="6"/>
  <c r="I36" i="6"/>
  <c r="I34" i="6"/>
  <c r="I32" i="6"/>
  <c r="I30" i="6"/>
  <c r="I28" i="6"/>
  <c r="I26" i="6"/>
  <c r="I24" i="6"/>
  <c r="I22" i="6"/>
  <c r="I20" i="6"/>
  <c r="I18" i="6"/>
  <c r="I16" i="6"/>
  <c r="I14" i="6"/>
  <c r="I12" i="6"/>
  <c r="I10" i="6"/>
  <c r="J68" i="6"/>
  <c r="H68" i="6"/>
  <c r="J66" i="6"/>
  <c r="H66" i="6"/>
  <c r="J64" i="6"/>
  <c r="H64" i="6"/>
  <c r="J62" i="6"/>
  <c r="H62" i="6"/>
  <c r="J60" i="6"/>
  <c r="H60" i="6"/>
  <c r="J58" i="6"/>
  <c r="H58" i="6"/>
  <c r="J56" i="6"/>
  <c r="H56" i="6"/>
  <c r="J54" i="6"/>
  <c r="H54" i="6"/>
  <c r="J52" i="6"/>
  <c r="H52" i="6"/>
  <c r="J50" i="6"/>
  <c r="H50" i="6"/>
  <c r="J48" i="6"/>
  <c r="H48" i="6"/>
  <c r="J46" i="6"/>
  <c r="H46" i="6"/>
  <c r="J44" i="6"/>
  <c r="H44" i="6"/>
  <c r="J42" i="6"/>
  <c r="H42" i="6"/>
  <c r="J40" i="6"/>
  <c r="H40" i="6"/>
  <c r="J38" i="6"/>
  <c r="H38" i="6"/>
  <c r="J36" i="6"/>
  <c r="H36" i="6"/>
  <c r="J34" i="6"/>
  <c r="H34" i="6"/>
  <c r="J32" i="6"/>
  <c r="H32" i="6"/>
  <c r="J30" i="6"/>
  <c r="H30" i="6"/>
  <c r="J28" i="6"/>
  <c r="H28" i="6"/>
  <c r="J26" i="6"/>
  <c r="H26" i="6"/>
  <c r="J24" i="6"/>
  <c r="H24" i="6"/>
  <c r="J22" i="6"/>
  <c r="H22" i="6"/>
  <c r="J20" i="6"/>
  <c r="H20" i="6"/>
  <c r="J18" i="6"/>
  <c r="H18" i="6"/>
  <c r="J16" i="6"/>
  <c r="H16" i="6"/>
  <c r="J14" i="6"/>
  <c r="H14" i="6"/>
  <c r="H10" i="6"/>
  <c r="J12" i="6"/>
  <c r="H12" i="6"/>
  <c r="J10" i="6"/>
  <c r="O5" i="6"/>
  <c r="O68" i="6"/>
  <c r="N68" i="6"/>
  <c r="M68" i="6"/>
  <c r="K68" i="6"/>
  <c r="G68" i="6"/>
  <c r="F68" i="6"/>
  <c r="D68" i="6"/>
  <c r="B68" i="6"/>
  <c r="O66" i="6"/>
  <c r="N66" i="6"/>
  <c r="M66" i="6"/>
  <c r="K66" i="6"/>
  <c r="G66" i="6"/>
  <c r="F66" i="6"/>
  <c r="D66" i="6"/>
  <c r="B66" i="6"/>
  <c r="O64" i="6"/>
  <c r="N64" i="6"/>
  <c r="M64" i="6"/>
  <c r="K64" i="6"/>
  <c r="G64" i="6"/>
  <c r="F64" i="6"/>
  <c r="D64" i="6"/>
  <c r="B64" i="6"/>
  <c r="O62" i="6"/>
  <c r="N62" i="6"/>
  <c r="M62" i="6"/>
  <c r="K62" i="6"/>
  <c r="G62" i="6"/>
  <c r="F62" i="6"/>
  <c r="D62" i="6"/>
  <c r="B62" i="6"/>
  <c r="O60" i="6"/>
  <c r="N60" i="6"/>
  <c r="M60" i="6"/>
  <c r="K60" i="6"/>
  <c r="G60" i="6"/>
  <c r="F60" i="6"/>
  <c r="D60" i="6"/>
  <c r="B60" i="6"/>
  <c r="O58" i="6"/>
  <c r="N58" i="6"/>
  <c r="M58" i="6"/>
  <c r="K58" i="6"/>
  <c r="G58" i="6"/>
  <c r="F58" i="6"/>
  <c r="D58" i="6"/>
  <c r="B58" i="6"/>
  <c r="O56" i="6"/>
  <c r="N56" i="6"/>
  <c r="M56" i="6"/>
  <c r="K56" i="6"/>
  <c r="G56" i="6"/>
  <c r="F56" i="6"/>
  <c r="D56" i="6"/>
  <c r="B56" i="6"/>
  <c r="O54" i="6"/>
  <c r="N54" i="6"/>
  <c r="M54" i="6"/>
  <c r="K54" i="6"/>
  <c r="G54" i="6"/>
  <c r="F54" i="6"/>
  <c r="D54" i="6"/>
  <c r="B54" i="6"/>
  <c r="O52" i="6"/>
  <c r="N52" i="6"/>
  <c r="M52" i="6"/>
  <c r="K52" i="6"/>
  <c r="G52" i="6"/>
  <c r="F52" i="6"/>
  <c r="D52" i="6"/>
  <c r="B52" i="6"/>
  <c r="O50" i="6"/>
  <c r="N50" i="6"/>
  <c r="M50" i="6"/>
  <c r="K50" i="6"/>
  <c r="G50" i="6"/>
  <c r="F50" i="6"/>
  <c r="D50" i="6"/>
  <c r="B50" i="6"/>
  <c r="O48" i="6"/>
  <c r="N48" i="6"/>
  <c r="M48" i="6"/>
  <c r="K48" i="6"/>
  <c r="G48" i="6"/>
  <c r="F48" i="6"/>
  <c r="D48" i="6"/>
  <c r="B48" i="6"/>
  <c r="O46" i="6"/>
  <c r="N46" i="6"/>
  <c r="M46" i="6"/>
  <c r="K46" i="6"/>
  <c r="G46" i="6"/>
  <c r="F46" i="6"/>
  <c r="D46" i="6"/>
  <c r="B46" i="6"/>
  <c r="O44" i="6"/>
  <c r="N44" i="6"/>
  <c r="M44" i="6"/>
  <c r="K44" i="6"/>
  <c r="G44" i="6"/>
  <c r="F44" i="6"/>
  <c r="D44" i="6"/>
  <c r="B44" i="6"/>
  <c r="O42" i="6"/>
  <c r="N42" i="6"/>
  <c r="M42" i="6"/>
  <c r="K42" i="6"/>
  <c r="G42" i="6"/>
  <c r="F42" i="6"/>
  <c r="D42" i="6"/>
  <c r="B42" i="6"/>
  <c r="O40" i="6"/>
  <c r="N40" i="6"/>
  <c r="M40" i="6"/>
  <c r="K40" i="6"/>
  <c r="G40" i="6"/>
  <c r="F40" i="6"/>
  <c r="D40" i="6"/>
  <c r="B40" i="6"/>
  <c r="O38" i="6"/>
  <c r="N38" i="6"/>
  <c r="M38" i="6"/>
  <c r="K38" i="6"/>
  <c r="G38" i="6"/>
  <c r="F38" i="6"/>
  <c r="D38" i="6"/>
  <c r="B38" i="6"/>
  <c r="O36" i="6"/>
  <c r="N36" i="6"/>
  <c r="M36" i="6"/>
  <c r="K36" i="6"/>
  <c r="G36" i="6"/>
  <c r="F36" i="6"/>
  <c r="D36" i="6"/>
  <c r="B36" i="6"/>
  <c r="V34" i="6"/>
  <c r="T34" i="6"/>
  <c r="O34" i="6"/>
  <c r="N34" i="6"/>
  <c r="M34" i="6"/>
  <c r="K34" i="6"/>
  <c r="G34" i="6"/>
  <c r="F34" i="6"/>
  <c r="D34" i="6"/>
  <c r="B34" i="6"/>
  <c r="O32" i="6"/>
  <c r="N32" i="6"/>
  <c r="M32" i="6"/>
  <c r="K32" i="6"/>
  <c r="G32" i="6"/>
  <c r="F32" i="6"/>
  <c r="D32" i="6"/>
  <c r="B32" i="6"/>
  <c r="V31" i="6"/>
  <c r="T31" i="6"/>
  <c r="O30" i="6"/>
  <c r="N30" i="6"/>
  <c r="M30" i="6"/>
  <c r="K30" i="6"/>
  <c r="G30" i="6"/>
  <c r="F30" i="6"/>
  <c r="D30" i="6"/>
  <c r="B30" i="6"/>
  <c r="V28" i="6"/>
  <c r="T28" i="6"/>
  <c r="O28" i="6"/>
  <c r="N28" i="6"/>
  <c r="M28" i="6"/>
  <c r="K28" i="6"/>
  <c r="G28" i="6"/>
  <c r="F28" i="6"/>
  <c r="D28" i="6"/>
  <c r="B28" i="6"/>
  <c r="O26" i="6"/>
  <c r="N26" i="6"/>
  <c r="M26" i="6"/>
  <c r="K26" i="6"/>
  <c r="G26" i="6"/>
  <c r="F26" i="6"/>
  <c r="D26" i="6"/>
  <c r="B26" i="6"/>
  <c r="V25" i="6"/>
  <c r="T25" i="6"/>
  <c r="O24" i="6"/>
  <c r="N24" i="6"/>
  <c r="M24" i="6"/>
  <c r="K24" i="6"/>
  <c r="G24" i="6"/>
  <c r="F24" i="6"/>
  <c r="D24" i="6"/>
  <c r="B24" i="6"/>
  <c r="V22" i="6"/>
  <c r="T22" i="6"/>
  <c r="O22" i="6"/>
  <c r="N22" i="6"/>
  <c r="M22" i="6"/>
  <c r="K22" i="6"/>
  <c r="G22" i="6"/>
  <c r="F22" i="6"/>
  <c r="D22" i="6"/>
  <c r="B22" i="6"/>
  <c r="O20" i="6"/>
  <c r="N20" i="6"/>
  <c r="M20" i="6"/>
  <c r="K20" i="6"/>
  <c r="G20" i="6"/>
  <c r="F20" i="6"/>
  <c r="D20" i="6"/>
  <c r="B20" i="6"/>
  <c r="V19" i="6"/>
  <c r="T19" i="6"/>
  <c r="O18" i="6"/>
  <c r="N18" i="6"/>
  <c r="M18" i="6"/>
  <c r="K18" i="6"/>
  <c r="G18" i="6"/>
  <c r="F18" i="6"/>
  <c r="D18" i="6"/>
  <c r="B18" i="6"/>
  <c r="V16" i="6"/>
  <c r="T16" i="6"/>
  <c r="O16" i="6"/>
  <c r="N16" i="6"/>
  <c r="M16" i="6"/>
  <c r="K16" i="6"/>
  <c r="G16" i="6"/>
  <c r="F16" i="6"/>
  <c r="D16" i="6"/>
  <c r="B16" i="6"/>
  <c r="O14" i="6"/>
  <c r="N14" i="6"/>
  <c r="M14" i="6"/>
  <c r="K14" i="6"/>
  <c r="G14" i="6"/>
  <c r="F14" i="6"/>
  <c r="D14" i="6"/>
  <c r="B14" i="6"/>
  <c r="V13" i="6"/>
  <c r="T13" i="6"/>
  <c r="O12" i="6"/>
  <c r="N12" i="6"/>
  <c r="M12" i="6"/>
  <c r="K12" i="6"/>
  <c r="G12" i="6"/>
  <c r="F12" i="6"/>
  <c r="D12" i="6"/>
  <c r="B12" i="6"/>
  <c r="V10" i="6"/>
  <c r="T10" i="6"/>
  <c r="O10" i="6"/>
  <c r="N10" i="6"/>
  <c r="M10" i="6"/>
  <c r="K10" i="6"/>
  <c r="G10" i="6"/>
  <c r="F10" i="6"/>
  <c r="D10" i="6"/>
  <c r="B10" i="6"/>
  <c r="R6" i="6"/>
  <c r="R5" i="6"/>
  <c r="B5" i="6"/>
</calcChain>
</file>

<file path=xl/sharedStrings.xml><?xml version="1.0" encoding="utf-8"?>
<sst xmlns="http://schemas.openxmlformats.org/spreadsheetml/2006/main" count="254" uniqueCount="254">
  <si>
    <t>第19号の2様式</t>
  </si>
  <si>
    <t>開　票　速　報</t>
  </si>
  <si>
    <t>中間報告</t>
  </si>
  <si>
    <t>開票</t>
  </si>
  <si>
    <t>結了報告</t>
  </si>
  <si>
    <t>届出番号</t>
  </si>
  <si>
    <t>政　　党　　等　　名</t>
  </si>
  <si>
    <t>政党等合計得票数（得票率％）</t>
  </si>
  <si>
    <t>政党等得票数</t>
  </si>
  <si>
    <t>候補者得票数</t>
  </si>
  <si>
    <t>（政党等得票数＋候補者得票数）</t>
  </si>
  <si>
    <t>開　　票　　内　　訳</t>
  </si>
  <si>
    <t>票　　　数</t>
  </si>
  <si>
    <t>（ア）得票総数</t>
  </si>
  <si>
    <t>（イ）あん分の際切り捨てた票数</t>
  </si>
  <si>
    <t>（ウ）いずれの政党等にも属しない票数</t>
  </si>
  <si>
    <t>（エ）有効投票数（ア＋イ＋ウ）</t>
  </si>
  <si>
    <t>（オ）無効投票数</t>
  </si>
  <si>
    <t>（カ）投票総数（エ＋オ）</t>
  </si>
  <si>
    <t>（キ）持ち帰り・不受理・その他</t>
  </si>
  <si>
    <t>（ク）投票者総数（カ＋キ）</t>
  </si>
  <si>
    <t>（ケ）開票進捗率</t>
  </si>
  <si>
    <t xml:space="preserve"> 《　補　足　説　明　》</t>
  </si>
  <si>
    <t xml:space="preserve">    （１）　（　　）内は、各政党等の得票率です。</t>
  </si>
  <si>
    <t xml:space="preserve">    （２）　得票率は、全団体結了時に表示します。</t>
  </si>
  <si>
    <t>執行日</t>
  </si>
  <si>
    <t>鹿 児 島 県</t>
    <rPh sb="0" eb="1">
      <t>シカ</t>
    </rPh>
    <rPh sb="2" eb="3">
      <t>コ</t>
    </rPh>
    <rPh sb="4" eb="5">
      <t>シマ</t>
    </rPh>
    <rPh sb="6" eb="7">
      <t>ケン</t>
    </rPh>
    <phoneticPr fontId="1"/>
  </si>
  <si>
    <t>頁番号</t>
  </si>
  <si>
    <t>行番号</t>
  </si>
  <si>
    <t>届出番号1</t>
  </si>
  <si>
    <t>政党名1</t>
  </si>
  <si>
    <t>得票数1</t>
  </si>
  <si>
    <t>得票率1</t>
  </si>
  <si>
    <t>政党得票数1</t>
  </si>
  <si>
    <t>候補者得票数1</t>
  </si>
  <si>
    <t>届出番号2</t>
  </si>
  <si>
    <t>政党名2</t>
  </si>
  <si>
    <t>得票数2</t>
  </si>
  <si>
    <t>得票率2</t>
  </si>
  <si>
    <t>政党得票数2</t>
  </si>
  <si>
    <t>候補者得票数2</t>
  </si>
  <si>
    <t>届出番号3</t>
  </si>
  <si>
    <t>政党名3</t>
  </si>
  <si>
    <t>得票数3</t>
  </si>
  <si>
    <t>得票率3</t>
  </si>
  <si>
    <t>政党得票数3</t>
  </si>
  <si>
    <t>候補者得票数3</t>
  </si>
  <si>
    <t>届出番号4</t>
  </si>
  <si>
    <t>政党名4</t>
  </si>
  <si>
    <t>得票数4</t>
  </si>
  <si>
    <t>得票率4</t>
  </si>
  <si>
    <t>政党得票数4</t>
  </si>
  <si>
    <t>候補者得票数4</t>
  </si>
  <si>
    <t>届出番号5</t>
  </si>
  <si>
    <t>政党名5</t>
  </si>
  <si>
    <t>得票数5</t>
  </si>
  <si>
    <t>得票率5</t>
  </si>
  <si>
    <t>政党得票数5</t>
  </si>
  <si>
    <t>候補者得票数5</t>
  </si>
  <si>
    <t>届出番号6</t>
  </si>
  <si>
    <t>政党名6</t>
  </si>
  <si>
    <t>得票数6</t>
  </si>
  <si>
    <t>得票率6</t>
  </si>
  <si>
    <t>政党得票数6</t>
  </si>
  <si>
    <t>候補者得票数6</t>
  </si>
  <si>
    <t>届出番号7</t>
  </si>
  <si>
    <t>政党名7</t>
  </si>
  <si>
    <t>得票数7</t>
  </si>
  <si>
    <t>得票率7</t>
  </si>
  <si>
    <t>政党得票数7</t>
  </si>
  <si>
    <t>候補者得票数7</t>
  </si>
  <si>
    <t>届出番号8</t>
  </si>
  <si>
    <t>政党名8</t>
  </si>
  <si>
    <t>得票数8</t>
  </si>
  <si>
    <t>得票率8</t>
  </si>
  <si>
    <t>政党得票数8</t>
  </si>
  <si>
    <t>候補者得票数8</t>
  </si>
  <si>
    <t>届出番号9</t>
  </si>
  <si>
    <t>政党名9</t>
  </si>
  <si>
    <t>得票数9</t>
  </si>
  <si>
    <t>得票率9</t>
  </si>
  <si>
    <t>政党得票数9</t>
  </si>
  <si>
    <t>候補者得票数9</t>
  </si>
  <si>
    <t>届出番号10</t>
  </si>
  <si>
    <t>政党名10</t>
  </si>
  <si>
    <t>得票数10</t>
  </si>
  <si>
    <t>得票率10</t>
  </si>
  <si>
    <t>政党得票数10</t>
  </si>
  <si>
    <t>候補者得票数10</t>
  </si>
  <si>
    <t>届出番号11</t>
  </si>
  <si>
    <t>政党名11</t>
  </si>
  <si>
    <t>得票数11</t>
  </si>
  <si>
    <t>得票率11</t>
  </si>
  <si>
    <t>政党得票数11</t>
  </si>
  <si>
    <t>候補者得票数11</t>
  </si>
  <si>
    <t>届出番号12</t>
  </si>
  <si>
    <t>政党名12</t>
  </si>
  <si>
    <t>得票数12</t>
  </si>
  <si>
    <t>得票率12</t>
  </si>
  <si>
    <t>政党得票数12</t>
  </si>
  <si>
    <t>候補者得票数12</t>
  </si>
  <si>
    <t>届出番号13</t>
  </si>
  <si>
    <t>政党名13</t>
  </si>
  <si>
    <t>得票数13</t>
  </si>
  <si>
    <t>得票率13</t>
  </si>
  <si>
    <t>政党得票数13</t>
  </si>
  <si>
    <t>候補者得票数13</t>
  </si>
  <si>
    <t>届出番号14</t>
  </si>
  <si>
    <t>政党名14</t>
  </si>
  <si>
    <t>得票数14</t>
  </si>
  <si>
    <t>得票率14</t>
  </si>
  <si>
    <t>政党得票数14</t>
  </si>
  <si>
    <t>候補者得票数14</t>
  </si>
  <si>
    <t>届出番号15</t>
  </si>
  <si>
    <t>政党名15</t>
  </si>
  <si>
    <t>得票数15</t>
  </si>
  <si>
    <t>得票率15</t>
  </si>
  <si>
    <t>政党得票数15</t>
  </si>
  <si>
    <t>候補者得票数15</t>
  </si>
  <si>
    <t>届出番号16</t>
  </si>
  <si>
    <t>政党名16</t>
  </si>
  <si>
    <t>得票数16</t>
  </si>
  <si>
    <t>得票率16</t>
  </si>
  <si>
    <t>政党得票数16</t>
  </si>
  <si>
    <t>候補者得票数16</t>
  </si>
  <si>
    <t>届出番号17</t>
  </si>
  <si>
    <t>政党名17</t>
  </si>
  <si>
    <t>得票数17</t>
  </si>
  <si>
    <t>得票率17</t>
  </si>
  <si>
    <t>政党得票数17</t>
  </si>
  <si>
    <t>候補者得票数17</t>
  </si>
  <si>
    <t>届出番号18</t>
  </si>
  <si>
    <t>政党名18</t>
  </si>
  <si>
    <t>得票数18</t>
  </si>
  <si>
    <t>得票率18</t>
  </si>
  <si>
    <t>政党得票数18</t>
  </si>
  <si>
    <t>候補者得票数18</t>
  </si>
  <si>
    <t>届出番号19</t>
  </si>
  <si>
    <t>政党名19</t>
  </si>
  <si>
    <t>得票数19</t>
  </si>
  <si>
    <t>得票率19</t>
  </si>
  <si>
    <t>政党得票数19</t>
  </si>
  <si>
    <t>候補者得票数19</t>
  </si>
  <si>
    <t>届出番号20</t>
  </si>
  <si>
    <t>政党名20</t>
  </si>
  <si>
    <t>得票数20</t>
  </si>
  <si>
    <t>得票率20</t>
  </si>
  <si>
    <t>政党得票数20</t>
  </si>
  <si>
    <t>候補者得票数20</t>
  </si>
  <si>
    <t>届出番号21</t>
  </si>
  <si>
    <t>政党名21</t>
  </si>
  <si>
    <t>得票数21</t>
  </si>
  <si>
    <t>得票率21</t>
  </si>
  <si>
    <t>政党得票数21</t>
  </si>
  <si>
    <t>候補者得票数21</t>
  </si>
  <si>
    <t>届出番号22</t>
  </si>
  <si>
    <t>政党名22</t>
  </si>
  <si>
    <t>得票数22</t>
  </si>
  <si>
    <t>得票率22</t>
  </si>
  <si>
    <t>政党得票数22</t>
  </si>
  <si>
    <t>候補者得票数22</t>
  </si>
  <si>
    <t>届出番号23</t>
  </si>
  <si>
    <t>政党名23</t>
  </si>
  <si>
    <t>得票数23</t>
  </si>
  <si>
    <t>得票率23</t>
  </si>
  <si>
    <t>政党得票数23</t>
  </si>
  <si>
    <t>候補者得票数23</t>
  </si>
  <si>
    <t>届出番号24</t>
  </si>
  <si>
    <t>政党名24</t>
  </si>
  <si>
    <t>得票数24</t>
  </si>
  <si>
    <t>得票率24</t>
  </si>
  <si>
    <t>政党得票数24</t>
  </si>
  <si>
    <t>候補者得票数24</t>
  </si>
  <si>
    <t>届出番号25</t>
  </si>
  <si>
    <t>政党名25</t>
  </si>
  <si>
    <t>得票数25</t>
  </si>
  <si>
    <t>得票率25</t>
  </si>
  <si>
    <t>政党得票数25</t>
  </si>
  <si>
    <t>候補者得票数25</t>
  </si>
  <si>
    <t>届出番号26</t>
  </si>
  <si>
    <t>政党名26</t>
  </si>
  <si>
    <t>得票数26</t>
  </si>
  <si>
    <t>得票率26</t>
  </si>
  <si>
    <t>政党得票数26</t>
  </si>
  <si>
    <t>候補者得票数26</t>
  </si>
  <si>
    <t>届出番号27</t>
  </si>
  <si>
    <t>政党名27</t>
  </si>
  <si>
    <t>得票数27</t>
  </si>
  <si>
    <t>得票率27</t>
  </si>
  <si>
    <t>政党得票数27</t>
  </si>
  <si>
    <t>候補者得票数27</t>
  </si>
  <si>
    <t>届出番号28</t>
  </si>
  <si>
    <t>政党名28</t>
  </si>
  <si>
    <t>得票数28</t>
  </si>
  <si>
    <t>得票率28</t>
  </si>
  <si>
    <t>政党得票数28</t>
  </si>
  <si>
    <t>候補者得票数28</t>
  </si>
  <si>
    <t>届出番号29</t>
  </si>
  <si>
    <t>政党名29</t>
  </si>
  <si>
    <t>得票数29</t>
  </si>
  <si>
    <t>得票率29</t>
  </si>
  <si>
    <t>政党得票数29</t>
  </si>
  <si>
    <t>候補者得票数29</t>
  </si>
  <si>
    <t>届出番号30</t>
  </si>
  <si>
    <t>政党名30</t>
  </si>
  <si>
    <t>得票数30</t>
  </si>
  <si>
    <t>得票率30</t>
  </si>
  <si>
    <t>政党得票数30</t>
  </si>
  <si>
    <t>候補者得票数30</t>
  </si>
  <si>
    <t>ア</t>
  </si>
  <si>
    <t>イ</t>
  </si>
  <si>
    <t>ウ</t>
  </si>
  <si>
    <t>エ</t>
  </si>
  <si>
    <t>オ</t>
  </si>
  <si>
    <t>カ</t>
  </si>
  <si>
    <t>キ</t>
  </si>
  <si>
    <t>ク</t>
  </si>
  <si>
    <t>開票進捗率</t>
  </si>
  <si>
    <t>選挙名</t>
  </si>
  <si>
    <t>翌日開票区分</t>
  </si>
  <si>
    <t>開票時刻</t>
  </si>
  <si>
    <t>開票確定時刻</t>
  </si>
  <si>
    <t>01</t>
  </si>
  <si>
    <t>幸福実現党</t>
  </si>
  <si>
    <t>02</t>
  </si>
  <si>
    <t>日本維新の会</t>
  </si>
  <si>
    <t>03</t>
  </si>
  <si>
    <t>れいわ新選組</t>
  </si>
  <si>
    <t>04</t>
  </si>
  <si>
    <t>公明党</t>
  </si>
  <si>
    <t>05</t>
  </si>
  <si>
    <t>ごぼうの党</t>
  </si>
  <si>
    <t>06</t>
  </si>
  <si>
    <t>立憲民主党</t>
  </si>
  <si>
    <t>07</t>
  </si>
  <si>
    <t>国民民主党</t>
  </si>
  <si>
    <t>08</t>
  </si>
  <si>
    <t>参政党</t>
  </si>
  <si>
    <t>09</t>
  </si>
  <si>
    <t>日本第一党</t>
  </si>
  <si>
    <t>10</t>
  </si>
  <si>
    <t>日本共産党</t>
  </si>
  <si>
    <t>11</t>
  </si>
  <si>
    <t>新党くにもり</t>
  </si>
  <si>
    <t>12</t>
  </si>
  <si>
    <t>自由民主党</t>
  </si>
  <si>
    <t>13</t>
  </si>
  <si>
    <t>社会民主党</t>
  </si>
  <si>
    <t>14</t>
  </si>
  <si>
    <t>ＮＨＫ党</t>
  </si>
  <si>
    <t>15</t>
  </si>
  <si>
    <t>維新政党・新風</t>
  </si>
  <si>
    <t>参議院比例代表選出議員選挙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</si>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</sst>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_ ;[Red]\-#,##0\ "/>
    <numFmt numFmtId="177" formatCode="[$-411]ggg&quot; &quot;e&quot; 年 &quot;m&quot; 月 &quot;dd&quot; 日  　現在&quot;"/>
    <numFmt numFmtId="178" formatCode="[$-411]ggg\ \ e\ \ &quot;年&quot;\ \ m\ \ &quot;月&quot;\ \ d\ \ &quot;日　執行&quot;"/>
    <numFmt numFmtId="179" formatCode="&quot;   &quot;hh&quot;  時     &quot;mm&quot;  分　　　現在&quot;"/>
    <numFmt numFmtId="180" formatCode="&quot;   &quot;hh&quot;  時     &quot;mm&quot;  分　　　結了&quot;"/>
    <numFmt numFmtId="181" formatCode="0.00_ "/>
    <numFmt numFmtId="182" formatCode="&quot;   &quot;hh&quot;  時     &quot;mm&quot;  分&quot;"/>
    <numFmt numFmtId="183" formatCode="[$-411]\ \ ggg\ e\ &quot;年&quot;\ m\ &quot;月&quot;\ d\ &quot;日 執行&quot;"/>
    <numFmt numFmtId="184" formatCode="&quot; &quot;hh&quot; 時  &quot;mm&quot; 分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13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177" fontId="7" fillId="0" borderId="0" xfId="2" applyNumberFormat="1" applyFont="1" applyAlignment="1">
      <alignment horizontal="right" vertical="center"/>
    </xf>
    <xf numFmtId="0" fontId="9" fillId="0" borderId="0" xfId="2" applyFont="1" applyAlignment="1">
      <alignment horizontal="left" vertical="center"/>
    </xf>
    <xf numFmtId="178" fontId="7" fillId="0" borderId="0" xfId="2" applyNumberFormat="1" applyFont="1" applyAlignment="1">
      <alignment horizontal="left" vertical="center"/>
    </xf>
    <xf numFmtId="182" fontId="7" fillId="0" borderId="0" xfId="2" applyNumberFormat="1" applyFont="1" applyAlignment="1">
      <alignment horizontal="left" vertical="center"/>
    </xf>
    <xf numFmtId="179" fontId="7" fillId="0" borderId="0" xfId="2" applyNumberFormat="1" applyFont="1" applyAlignment="1">
      <alignment horizontal="left" vertical="center"/>
    </xf>
    <xf numFmtId="180" fontId="7" fillId="0" borderId="0" xfId="2" applyNumberFormat="1" applyFont="1" applyAlignment="1">
      <alignment horizontal="left" vertical="center"/>
    </xf>
    <xf numFmtId="0" fontId="5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/>
    </xf>
    <xf numFmtId="0" fontId="5" fillId="0" borderId="2" xfId="2" applyNumberFormat="1" applyFont="1" applyBorder="1" applyAlignment="1" applyProtection="1">
      <alignment horizontal="center" vertical="center"/>
      <protection hidden="1"/>
    </xf>
    <xf numFmtId="0" fontId="5" fillId="0" borderId="3" xfId="2" applyNumberFormat="1" applyFont="1" applyBorder="1" applyAlignment="1" applyProtection="1">
      <alignment horizontal="center" vertical="center"/>
      <protection hidden="1"/>
    </xf>
    <xf numFmtId="0" fontId="5" fillId="0" borderId="4" xfId="2" applyNumberFormat="1" applyFont="1" applyBorder="1" applyAlignment="1" applyProtection="1">
      <alignment horizontal="center" vertical="center"/>
      <protection hidden="1"/>
    </xf>
    <xf numFmtId="0" fontId="5" fillId="0" borderId="0" xfId="2" applyFont="1" applyAlignment="1">
      <alignment vertical="center"/>
    </xf>
    <xf numFmtId="0" fontId="5" fillId="0" borderId="5" xfId="2" applyFont="1" applyBorder="1" applyAlignment="1">
      <alignment vertical="center"/>
    </xf>
    <xf numFmtId="0" fontId="5" fillId="0" borderId="6" xfId="2" applyFont="1" applyBorder="1" applyAlignment="1">
      <alignment vertical="center"/>
    </xf>
    <xf numFmtId="0" fontId="5" fillId="0" borderId="7" xfId="2" applyFont="1" applyBorder="1" applyAlignment="1">
      <alignment vertical="center"/>
    </xf>
    <xf numFmtId="0" fontId="5" fillId="0" borderId="2" xfId="2" applyFont="1" applyBorder="1" applyAlignment="1">
      <alignment vertical="center"/>
    </xf>
    <xf numFmtId="0" fontId="6" fillId="0" borderId="1" xfId="2" applyFont="1" applyBorder="1" applyAlignment="1">
      <alignment horizontal="left" vertical="center"/>
    </xf>
    <xf numFmtId="176" fontId="4" fillId="0" borderId="5" xfId="2" applyNumberFormat="1" applyFont="1" applyBorder="1" applyAlignment="1">
      <alignment horizontal="right"/>
    </xf>
    <xf numFmtId="0" fontId="6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5" fillId="0" borderId="0" xfId="2" applyNumberFormat="1" applyFont="1" applyBorder="1" applyAlignment="1" applyProtection="1">
      <alignment horizontal="center" vertical="center"/>
      <protection hidden="1"/>
    </xf>
    <xf numFmtId="0" fontId="4" fillId="0" borderId="0" xfId="2" applyFont="1" applyAlignment="1">
      <alignment horizontal="left" vertical="center"/>
    </xf>
    <xf numFmtId="0" fontId="5" fillId="0" borderId="0" xfId="2" applyNumberFormat="1" applyFont="1" applyBorder="1" applyAlignment="1" applyProtection="1">
      <alignment horizontal="center" vertical="top"/>
      <protection hidden="1"/>
    </xf>
    <xf numFmtId="0" fontId="4" fillId="0" borderId="0" xfId="2" applyFont="1" applyBorder="1" applyAlignment="1">
      <alignment vertical="center"/>
    </xf>
    <xf numFmtId="0" fontId="4" fillId="0" borderId="0" xfId="2" applyFont="1" applyBorder="1" applyAlignment="1">
      <alignment horizontal="left" vertical="center"/>
    </xf>
    <xf numFmtId="0" fontId="7" fillId="0" borderId="0" xfId="2" applyFont="1" applyBorder="1" applyAlignment="1">
      <alignment vertical="center"/>
    </xf>
    <xf numFmtId="183" fontId="7" fillId="0" borderId="0" xfId="2" applyNumberFormat="1" applyFont="1" applyBorder="1" applyAlignment="1">
      <alignment horizontal="left" vertical="center"/>
    </xf>
    <xf numFmtId="0" fontId="7" fillId="0" borderId="0" xfId="2" applyFont="1" applyBorder="1" applyAlignment="1">
      <alignment horizontal="left" vertical="center" indent="1"/>
    </xf>
    <xf numFmtId="0" fontId="7" fillId="0" borderId="0" xfId="2" applyFont="1" applyBorder="1" applyAlignment="1">
      <alignment horizontal="left" vertical="center"/>
    </xf>
    <xf numFmtId="0" fontId="3" fillId="0" borderId="0" xfId="2" applyFont="1" applyAlignment="1">
      <alignment vertical="center"/>
    </xf>
    <xf numFmtId="0" fontId="3" fillId="0" borderId="0" xfId="2" applyFont="1" applyBorder="1" applyAlignment="1">
      <alignment vertical="center"/>
    </xf>
    <xf numFmtId="0" fontId="3" fillId="0" borderId="0" xfId="2" applyFont="1" applyAlignment="1">
      <alignment horizontal="left" vertical="center"/>
    </xf>
    <xf numFmtId="0" fontId="5" fillId="0" borderId="8" xfId="2" applyNumberFormat="1" applyFont="1" applyBorder="1" applyAlignment="1" applyProtection="1">
      <alignment horizontal="center" vertical="center"/>
      <protection hidden="1"/>
    </xf>
    <xf numFmtId="176" fontId="6" fillId="0" borderId="0" xfId="2" applyNumberFormat="1" applyFont="1" applyBorder="1" applyAlignment="1">
      <alignment horizontal="right" vertical="center"/>
    </xf>
    <xf numFmtId="0" fontId="5" fillId="0" borderId="4" xfId="2" applyFont="1" applyBorder="1" applyAlignment="1">
      <alignment horizontal="center" vertical="center"/>
    </xf>
    <xf numFmtId="14" fontId="0" fillId="0" borderId="0" xfId="0" applyNumberFormat="1"/>
    <xf numFmtId="0" fontId="7" fillId="0" borderId="0" xfId="2" applyFont="1" applyAlignment="1">
      <alignment horizontal="right" vertical="center" shrinkToFit="1"/>
    </xf>
    <xf numFmtId="0" fontId="7" fillId="0" borderId="0" xfId="2" applyFont="1" applyAlignment="1">
      <alignment vertical="center" shrinkToFit="1"/>
    </xf>
    <xf numFmtId="0" fontId="4" fillId="0" borderId="4" xfId="2" applyNumberFormat="1" applyFont="1" applyBorder="1" applyAlignment="1" applyProtection="1">
      <alignment horizontal="left" vertical="center"/>
      <protection hidden="1"/>
    </xf>
    <xf numFmtId="0" fontId="4" fillId="0" borderId="1" xfId="2" applyNumberFormat="1" applyFont="1" applyBorder="1" applyAlignment="1" applyProtection="1">
      <alignment horizontal="left" vertical="center"/>
      <protection hidden="1"/>
    </xf>
    <xf numFmtId="0" fontId="4" fillId="0" borderId="7" xfId="2" applyNumberFormat="1" applyFont="1" applyBorder="1" applyAlignment="1" applyProtection="1">
      <alignment horizontal="left" vertical="center"/>
      <protection hidden="1"/>
    </xf>
    <xf numFmtId="0" fontId="4" fillId="0" borderId="3" xfId="2" applyNumberFormat="1" applyFont="1" applyBorder="1" applyAlignment="1" applyProtection="1">
      <alignment horizontal="right"/>
      <protection hidden="1"/>
    </xf>
    <xf numFmtId="0" fontId="4" fillId="0" borderId="6" xfId="2" applyNumberFormat="1" applyFont="1" applyBorder="1" applyAlignment="1" applyProtection="1">
      <alignment horizontal="right"/>
      <protection hidden="1"/>
    </xf>
    <xf numFmtId="0" fontId="4" fillId="0" borderId="4" xfId="2" applyNumberFormat="1" applyFont="1" applyBorder="1" applyAlignment="1" applyProtection="1">
      <alignment horizontal="left"/>
      <protection hidden="1"/>
    </xf>
    <xf numFmtId="0" fontId="4" fillId="0" borderId="7" xfId="2" applyNumberFormat="1" applyFont="1" applyBorder="1" applyAlignment="1" applyProtection="1">
      <alignment horizontal="left"/>
      <protection hidden="1"/>
    </xf>
    <xf numFmtId="176" fontId="4" fillId="0" borderId="2" xfId="2" applyNumberFormat="1" applyFont="1" applyBorder="1" applyAlignment="1">
      <alignment horizontal="right" vertical="center"/>
    </xf>
    <xf numFmtId="176" fontId="4" fillId="0" borderId="3" xfId="2" applyNumberFormat="1" applyFont="1" applyBorder="1" applyAlignment="1">
      <alignment horizontal="right" vertical="center"/>
    </xf>
    <xf numFmtId="176" fontId="4" fillId="0" borderId="8" xfId="2" applyNumberFormat="1" applyFont="1" applyBorder="1" applyAlignment="1">
      <alignment horizontal="right" vertical="center"/>
    </xf>
    <xf numFmtId="176" fontId="4" fillId="0" borderId="0" xfId="2" applyNumberFormat="1" applyFont="1" applyBorder="1" applyAlignment="1">
      <alignment horizontal="right" vertical="center"/>
    </xf>
    <xf numFmtId="176" fontId="4" fillId="0" borderId="5" xfId="2" applyNumberFormat="1" applyFont="1" applyBorder="1" applyAlignment="1">
      <alignment horizontal="right" vertical="center"/>
    </xf>
    <xf numFmtId="176" fontId="4" fillId="0" borderId="6" xfId="2" applyNumberFormat="1" applyFont="1" applyBorder="1" applyAlignment="1">
      <alignment horizontal="right" vertical="center"/>
    </xf>
    <xf numFmtId="181" fontId="4" fillId="0" borderId="2" xfId="2" applyNumberFormat="1" applyFont="1" applyBorder="1" applyAlignment="1">
      <alignment horizontal="right" vertical="center"/>
    </xf>
    <xf numFmtId="181" fontId="4" fillId="0" borderId="3" xfId="2" applyNumberFormat="1" applyFont="1" applyBorder="1" applyAlignment="1">
      <alignment horizontal="right" vertical="center"/>
    </xf>
    <xf numFmtId="181" fontId="4" fillId="0" borderId="8" xfId="2" applyNumberFormat="1" applyFont="1" applyBorder="1" applyAlignment="1">
      <alignment horizontal="right" vertical="center"/>
    </xf>
    <xf numFmtId="181" fontId="4" fillId="0" borderId="0" xfId="2" applyNumberFormat="1" applyFont="1" applyBorder="1" applyAlignment="1">
      <alignment horizontal="right" vertical="center"/>
    </xf>
    <xf numFmtId="181" fontId="4" fillId="0" borderId="5" xfId="2" applyNumberFormat="1" applyFont="1" applyBorder="1" applyAlignment="1">
      <alignment horizontal="right" vertical="center"/>
    </xf>
    <xf numFmtId="181" fontId="4" fillId="0" borderId="6" xfId="2" applyNumberFormat="1" applyFont="1" applyBorder="1" applyAlignment="1">
      <alignment horizontal="right" vertical="center"/>
    </xf>
    <xf numFmtId="0" fontId="5" fillId="0" borderId="0" xfId="2" applyNumberFormat="1" applyFont="1" applyBorder="1" applyAlignment="1" applyProtection="1">
      <alignment horizontal="left" vertical="top"/>
      <protection hidden="1"/>
    </xf>
    <xf numFmtId="176" fontId="4" fillId="0" borderId="2" xfId="2" applyNumberFormat="1" applyFont="1" applyBorder="1" applyAlignment="1">
      <alignment horizontal="right"/>
    </xf>
    <xf numFmtId="176" fontId="4" fillId="0" borderId="5" xfId="2" applyNumberFormat="1" applyFont="1" applyBorder="1" applyAlignment="1">
      <alignment horizontal="right"/>
    </xf>
    <xf numFmtId="0" fontId="4" fillId="0" borderId="3" xfId="2" applyNumberFormat="1" applyFont="1" applyBorder="1" applyAlignment="1" applyProtection="1">
      <alignment horizontal="left"/>
      <protection hidden="1"/>
    </xf>
    <xf numFmtId="0" fontId="4" fillId="0" borderId="6" xfId="2" applyNumberFormat="1" applyFont="1" applyBorder="1" applyAlignment="1" applyProtection="1">
      <alignment horizontal="left"/>
      <protection hidden="1"/>
    </xf>
    <xf numFmtId="176" fontId="5" fillId="0" borderId="2" xfId="2" applyNumberFormat="1" applyFont="1" applyBorder="1" applyAlignment="1">
      <alignment horizontal="left" vertical="center"/>
    </xf>
    <xf numFmtId="176" fontId="5" fillId="0" borderId="3" xfId="2" applyNumberFormat="1" applyFont="1" applyBorder="1" applyAlignment="1">
      <alignment horizontal="left" vertical="center"/>
    </xf>
    <xf numFmtId="176" fontId="5" fillId="0" borderId="4" xfId="2" applyNumberFormat="1" applyFont="1" applyBorder="1" applyAlignment="1">
      <alignment horizontal="left" vertical="center"/>
    </xf>
    <xf numFmtId="176" fontId="5" fillId="0" borderId="8" xfId="2" applyNumberFormat="1" applyFont="1" applyBorder="1" applyAlignment="1">
      <alignment horizontal="left" vertical="center"/>
    </xf>
    <xf numFmtId="176" fontId="5" fillId="0" borderId="0" xfId="2" applyNumberFormat="1" applyFont="1" applyBorder="1" applyAlignment="1">
      <alignment horizontal="left" vertical="center"/>
    </xf>
    <xf numFmtId="176" fontId="5" fillId="0" borderId="1" xfId="2" applyNumberFormat="1" applyFont="1" applyBorder="1" applyAlignment="1">
      <alignment horizontal="left" vertical="center"/>
    </xf>
    <xf numFmtId="176" fontId="5" fillId="0" borderId="5" xfId="2" applyNumberFormat="1" applyFont="1" applyBorder="1" applyAlignment="1">
      <alignment horizontal="left" vertical="center"/>
    </xf>
    <xf numFmtId="176" fontId="5" fillId="0" borderId="6" xfId="2" applyNumberFormat="1" applyFont="1" applyBorder="1" applyAlignment="1">
      <alignment horizontal="left" vertical="center"/>
    </xf>
    <xf numFmtId="176" fontId="5" fillId="0" borderId="7" xfId="2" applyNumberFormat="1" applyFont="1" applyBorder="1" applyAlignment="1">
      <alignment horizontal="left" vertical="center"/>
    </xf>
    <xf numFmtId="176" fontId="4" fillId="0" borderId="3" xfId="2" applyNumberFormat="1" applyFont="1" applyBorder="1" applyAlignment="1">
      <alignment horizontal="right"/>
    </xf>
    <xf numFmtId="176" fontId="4" fillId="0" borderId="6" xfId="2" applyNumberFormat="1" applyFont="1" applyBorder="1" applyAlignment="1">
      <alignment horizontal="right"/>
    </xf>
    <xf numFmtId="0" fontId="4" fillId="0" borderId="2" xfId="2" applyNumberFormat="1" applyFont="1" applyBorder="1" applyAlignment="1" applyProtection="1">
      <alignment horizontal="right"/>
      <protection hidden="1"/>
    </xf>
    <xf numFmtId="0" fontId="4" fillId="0" borderId="5" xfId="2" applyNumberFormat="1" applyFont="1" applyBorder="1" applyAlignment="1" applyProtection="1">
      <alignment horizontal="right"/>
      <protection hidden="1"/>
    </xf>
    <xf numFmtId="176" fontId="4" fillId="0" borderId="3" xfId="2" applyNumberFormat="1" applyFont="1" applyBorder="1" applyAlignment="1">
      <alignment horizontal="left"/>
    </xf>
    <xf numFmtId="176" fontId="4" fillId="0" borderId="6" xfId="2" applyNumberFormat="1" applyFont="1" applyBorder="1" applyAlignment="1">
      <alignment horizontal="left"/>
    </xf>
    <xf numFmtId="49" fontId="4" fillId="0" borderId="9" xfId="2" applyNumberFormat="1" applyFont="1" applyBorder="1" applyAlignment="1">
      <alignment horizontal="left" shrinkToFit="1"/>
    </xf>
    <xf numFmtId="49" fontId="4" fillId="0" borderId="10" xfId="2" applyNumberFormat="1" applyFont="1" applyBorder="1" applyAlignment="1">
      <alignment horizontal="left" shrinkToFit="1"/>
    </xf>
    <xf numFmtId="0" fontId="4" fillId="0" borderId="11" xfId="2" applyFont="1" applyBorder="1" applyAlignment="1">
      <alignment horizontal="center"/>
    </xf>
    <xf numFmtId="0" fontId="8" fillId="0" borderId="0" xfId="2" applyFont="1" applyAlignment="1">
      <alignment horizontal="left" vertical="center"/>
    </xf>
    <xf numFmtId="0" fontId="5" fillId="0" borderId="5" xfId="2" applyNumberFormat="1" applyFont="1" applyBorder="1" applyAlignment="1" applyProtection="1">
      <alignment horizontal="center" vertical="top"/>
      <protection hidden="1"/>
    </xf>
    <xf numFmtId="0" fontId="5" fillId="0" borderId="6" xfId="2" applyNumberFormat="1" applyFont="1" applyBorder="1" applyAlignment="1" applyProtection="1">
      <alignment horizontal="center" vertical="top"/>
      <protection hidden="1"/>
    </xf>
    <xf numFmtId="0" fontId="5" fillId="0" borderId="7" xfId="2" applyNumberFormat="1" applyFont="1" applyBorder="1" applyAlignment="1" applyProtection="1">
      <alignment horizontal="center" vertical="top"/>
      <protection hidden="1"/>
    </xf>
    <xf numFmtId="176" fontId="4" fillId="0" borderId="4" xfId="2" applyNumberFormat="1" applyFont="1" applyBorder="1" applyAlignment="1">
      <alignment horizontal="left"/>
    </xf>
    <xf numFmtId="176" fontId="4" fillId="0" borderId="7" xfId="2" applyNumberFormat="1" applyFont="1" applyBorder="1" applyAlignment="1">
      <alignment horizontal="left"/>
    </xf>
    <xf numFmtId="184" fontId="7" fillId="0" borderId="0" xfId="2" applyNumberFormat="1" applyFont="1" applyAlignment="1">
      <alignment horizontal="left" vertical="center" shrinkToFit="1"/>
    </xf>
    <xf numFmtId="0" fontId="5" fillId="0" borderId="5" xfId="2" applyFont="1" applyBorder="1" applyAlignment="1">
      <alignment horizontal="center" vertical="top"/>
    </xf>
    <xf numFmtId="0" fontId="5" fillId="0" borderId="6" xfId="2" applyFont="1" applyBorder="1" applyAlignment="1">
      <alignment horizontal="center" vertical="top"/>
    </xf>
    <xf numFmtId="0" fontId="5" fillId="0" borderId="7" xfId="2" applyFont="1" applyBorder="1" applyAlignment="1">
      <alignment horizontal="center" vertical="top"/>
    </xf>
    <xf numFmtId="0" fontId="9" fillId="0" borderId="0" xfId="2" applyFont="1" applyAlignment="1">
      <alignment horizontal="center" vertical="center"/>
    </xf>
    <xf numFmtId="0" fontId="7" fillId="0" borderId="0" xfId="2" applyFont="1" applyAlignment="1">
      <alignment horizontal="right" vertical="center" shrinkToFit="1"/>
    </xf>
    <xf numFmtId="0" fontId="10" fillId="0" borderId="0" xfId="2" applyFont="1" applyAlignment="1">
      <alignment horizontal="center" vertical="center"/>
    </xf>
    <xf numFmtId="0" fontId="7" fillId="0" borderId="0" xfId="2" applyFont="1" applyAlignment="1">
      <alignment horizontal="left" vertical="center" indent="1"/>
    </xf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5" fillId="0" borderId="2" xfId="2" applyNumberFormat="1" applyFont="1" applyBorder="1" applyAlignment="1" applyProtection="1">
      <alignment horizontal="center"/>
      <protection hidden="1"/>
    </xf>
    <xf numFmtId="0" fontId="5" fillId="0" borderId="4" xfId="2" applyNumberFormat="1" applyFont="1" applyBorder="1" applyAlignment="1" applyProtection="1">
      <alignment horizontal="center"/>
      <protection hidden="1"/>
    </xf>
    <xf numFmtId="0" fontId="4" fillId="0" borderId="2" xfId="2" applyNumberFormat="1" applyFont="1" applyBorder="1" applyAlignment="1" applyProtection="1">
      <alignment horizontal="center"/>
      <protection hidden="1"/>
    </xf>
    <xf numFmtId="0" fontId="4" fillId="0" borderId="3" xfId="2" applyNumberFormat="1" applyFont="1" applyBorder="1" applyAlignment="1" applyProtection="1">
      <alignment horizontal="center"/>
      <protection hidden="1"/>
    </xf>
    <xf numFmtId="0" fontId="4" fillId="0" borderId="4" xfId="2" applyNumberFormat="1" applyFont="1" applyBorder="1" applyAlignment="1" applyProtection="1">
      <alignment horizontal="center"/>
      <protection hidden="1"/>
    </xf>
    <xf numFmtId="0" fontId="4" fillId="0" borderId="5" xfId="2" applyNumberFormat="1" applyFont="1" applyBorder="1" applyAlignment="1" applyProtection="1">
      <alignment horizontal="center"/>
      <protection hidden="1"/>
    </xf>
    <xf numFmtId="0" fontId="4" fillId="0" borderId="6" xfId="2" applyNumberFormat="1" applyFont="1" applyBorder="1" applyAlignment="1" applyProtection="1">
      <alignment horizontal="center"/>
      <protection hidden="1"/>
    </xf>
    <xf numFmtId="0" fontId="4" fillId="0" borderId="7" xfId="2" applyNumberFormat="1" applyFont="1" applyBorder="1" applyAlignment="1" applyProtection="1">
      <alignment horizontal="center"/>
      <protection hidden="1"/>
    </xf>
    <xf numFmtId="183" fontId="7" fillId="0" borderId="0" xfId="2" applyNumberFormat="1" applyFont="1" applyAlignment="1">
      <alignment horizontal="left" vertical="center"/>
    </xf>
  </cellXfs>
  <cellStyles count="3">
    <cellStyle name="標準" xfId="0" builtinId="0"/>
    <cellStyle name="標準_２０号様式" xfId="1"/>
    <cellStyle name="標準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0575;&#20816;&#23798;&#30476;&#36984;&#25369;/&#36984;&#25369;&#36895;&#22577;/&#36984;&#25369;&#24115;&#31080;_&#38619;&#22411;/xls_191_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19号様式"/>
      <sheetName val="P_19号様式"/>
      <sheetName val="パラメタシート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1">
    <pageSetUpPr fitToPage="1"/>
  </sheetPr>
  <dimension ref="A1:V69"/>
  <sheetViews>
    <sheetView tabSelected="1" zoomScale="75" workbookViewId="0">
      <selection activeCell="O5" sqref="O5:S6"/>
    </sheetView>
  </sheetViews>
  <sheetFormatPr defaultColWidth="10.28515625" defaultRowHeight="13.5" x14ac:dyDescent="0.15"/>
  <cols>
    <col min="1" max="1" width="3" style="36" customWidth="1"/>
    <col min="2" max="2" width="10.85546875" style="36" bestFit="1" customWidth="1"/>
    <col min="3" max="3" width="2.28515625" style="36" customWidth="1"/>
    <col min="4" max="4" width="15.7109375" style="36" customWidth="1"/>
    <col min="5" max="5" width="7.7109375" style="36" customWidth="1"/>
    <col min="6" max="6" width="15.5703125" style="37" customWidth="1"/>
    <col min="7" max="7" width="6.42578125" style="36" customWidth="1"/>
    <col min="8" max="8" width="2.7109375" style="38" customWidth="1"/>
    <col min="9" max="9" width="7.7109375" style="38" customWidth="1"/>
    <col min="10" max="10" width="2.7109375" style="36" customWidth="1"/>
    <col min="11" max="11" width="1.7109375" style="36" customWidth="1"/>
    <col min="12" max="12" width="11.7109375" style="36" customWidth="1"/>
    <col min="13" max="13" width="6.42578125" style="38" customWidth="1"/>
    <col min="14" max="14" width="13.28515625" style="38" customWidth="1"/>
    <col min="15" max="15" width="6.42578125" style="36" customWidth="1"/>
    <col min="16" max="16" width="8.140625" style="36" customWidth="1"/>
    <col min="17" max="17" width="10.5703125" style="36" customWidth="1"/>
    <col min="18" max="18" width="14.28515625" style="38" customWidth="1"/>
    <col min="19" max="19" width="19.7109375" style="36" customWidth="1"/>
    <col min="20" max="20" width="10.42578125" style="36" customWidth="1"/>
    <col min="21" max="21" width="3" style="36" customWidth="1"/>
    <col min="22" max="22" width="6" style="36" customWidth="1"/>
    <col min="23" max="16384" width="10.28515625" style="36"/>
  </cols>
  <sheetData>
    <row r="1" spans="1:22" s="4" customFormat="1" ht="6.75" customHeight="1" x14ac:dyDescent="0.15">
      <c r="F1" s="32"/>
      <c r="H1" s="5"/>
      <c r="I1" s="5"/>
      <c r="M1" s="5"/>
      <c r="N1" s="5"/>
      <c r="R1" s="5"/>
    </row>
    <row r="2" spans="1:22" s="4" customFormat="1" ht="5.25" customHeight="1" x14ac:dyDescent="0.15">
      <c r="F2" s="32"/>
      <c r="H2" s="5"/>
      <c r="I2" s="5"/>
      <c r="M2" s="5"/>
      <c r="N2" s="5"/>
      <c r="R2" s="5"/>
      <c r="T2" s="99" t="s">
        <v>26</v>
      </c>
      <c r="U2" s="99"/>
      <c r="V2" s="99"/>
    </row>
    <row r="3" spans="1:22" s="4" customFormat="1" ht="13.5" customHeight="1" x14ac:dyDescent="0.15">
      <c r="A3" s="87" t="s">
        <v>0</v>
      </c>
      <c r="B3" s="87"/>
      <c r="C3" s="87"/>
      <c r="D3" s="87"/>
      <c r="F3" s="32"/>
      <c r="H3" s="5"/>
      <c r="I3" s="5"/>
      <c r="J3" s="97" t="s">
        <v>1</v>
      </c>
      <c r="K3" s="97"/>
      <c r="L3" s="97"/>
      <c r="M3" s="97"/>
      <c r="N3" s="97"/>
      <c r="O3" s="6"/>
      <c r="R3" s="5"/>
      <c r="S3" s="7"/>
      <c r="T3" s="99"/>
      <c r="U3" s="99"/>
      <c r="V3" s="99"/>
    </row>
    <row r="4" spans="1:22" s="4" customFormat="1" ht="7.5" customHeight="1" x14ac:dyDescent="0.15">
      <c r="A4" s="87"/>
      <c r="B4" s="87"/>
      <c r="C4" s="87"/>
      <c r="D4" s="87"/>
      <c r="F4" s="32"/>
      <c r="H4" s="8"/>
      <c r="I4" s="8"/>
      <c r="J4" s="97"/>
      <c r="K4" s="97"/>
      <c r="L4" s="97"/>
      <c r="M4" s="97"/>
      <c r="N4" s="97"/>
      <c r="O4" s="6"/>
      <c r="R4" s="5"/>
    </row>
    <row r="5" spans="1:22" s="4" customFormat="1" ht="15" customHeight="1" x14ac:dyDescent="0.15">
      <c r="B5" s="112">
        <f>IF(パラメタシート!B1="","    年  月  日　執行",パラメタシート!B1)</f>
        <v>44752</v>
      </c>
      <c r="C5" s="112"/>
      <c r="D5" s="112"/>
      <c r="E5" s="112"/>
      <c r="F5" s="33"/>
      <c r="G5" s="9"/>
      <c r="H5" s="8"/>
      <c r="I5" s="8"/>
      <c r="J5" s="97"/>
      <c r="K5" s="97"/>
      <c r="L5" s="97"/>
      <c r="M5" s="97"/>
      <c r="N5" s="97"/>
      <c r="O5" s="98" t="str">
        <f>IF(P_19号2様式!GK2="0","即日　開票","翌日　開票")</f>
        <v>即日　開票</v>
      </c>
      <c r="P5" s="98"/>
      <c r="Q5" s="43" t="s">
        <v>2</v>
      </c>
      <c r="R5" s="93">
        <f>IF(P_19号2様式!GL2="","    時     分",P_19号2様式!GL2)</f>
        <v>0.25</v>
      </c>
      <c r="S5" s="93"/>
      <c r="T5" s="10"/>
      <c r="U5" s="10"/>
      <c r="V5" s="11"/>
    </row>
    <row r="6" spans="1:22" s="4" customFormat="1" ht="14.25" customHeight="1" x14ac:dyDescent="0.15">
      <c r="B6" s="100" t="str">
        <f>IF(P_19号2様式!GJ2="","",P_19号2様式!GJ2)</f>
        <v>参議院比例代表選出議員選挙</v>
      </c>
      <c r="C6" s="100"/>
      <c r="D6" s="100"/>
      <c r="E6" s="100"/>
      <c r="F6" s="34"/>
      <c r="G6" s="5"/>
      <c r="H6" s="8"/>
      <c r="I6" s="8"/>
      <c r="J6" s="6"/>
      <c r="K6" s="6"/>
      <c r="L6" s="6"/>
      <c r="M6" s="5"/>
      <c r="N6" s="5"/>
      <c r="O6" s="44"/>
      <c r="P6" s="43" t="s">
        <v>3</v>
      </c>
      <c r="Q6" s="43" t="s">
        <v>4</v>
      </c>
      <c r="R6" s="93" t="str">
        <f>IF(P_19号2様式!GM2="","    時     分",P_19号2様式!GM2)</f>
        <v xml:space="preserve">    時     分</v>
      </c>
      <c r="S6" s="93"/>
      <c r="T6" s="10"/>
      <c r="U6" s="10"/>
      <c r="V6" s="12"/>
    </row>
    <row r="7" spans="1:22" s="4" customFormat="1" ht="5.25" customHeight="1" x14ac:dyDescent="0.15">
      <c r="A7" s="5"/>
      <c r="C7" s="5"/>
      <c r="D7" s="5"/>
      <c r="E7" s="5"/>
      <c r="F7" s="35"/>
      <c r="G7" s="5"/>
      <c r="H7" s="8"/>
      <c r="I7" s="8"/>
      <c r="J7" s="6"/>
      <c r="K7" s="6"/>
      <c r="L7" s="6"/>
      <c r="M7" s="5"/>
      <c r="N7" s="5"/>
      <c r="R7" s="5"/>
    </row>
    <row r="8" spans="1:22" s="18" customFormat="1" ht="18" customHeight="1" x14ac:dyDescent="0.15">
      <c r="A8" s="13"/>
      <c r="B8" s="14" t="s">
        <v>5</v>
      </c>
      <c r="C8" s="101" t="s">
        <v>6</v>
      </c>
      <c r="D8" s="102"/>
      <c r="E8" s="103"/>
      <c r="F8" s="106" t="s">
        <v>7</v>
      </c>
      <c r="G8" s="107"/>
      <c r="H8" s="107"/>
      <c r="I8" s="107"/>
      <c r="J8" s="108"/>
      <c r="K8" s="101" t="s">
        <v>8</v>
      </c>
      <c r="L8" s="102"/>
      <c r="M8" s="103"/>
      <c r="N8" s="104" t="s">
        <v>9</v>
      </c>
      <c r="O8" s="105"/>
      <c r="P8" s="39"/>
      <c r="Q8" s="15"/>
      <c r="R8" s="16"/>
      <c r="S8" s="41"/>
      <c r="T8" s="15"/>
      <c r="U8" s="16"/>
      <c r="V8" s="17"/>
    </row>
    <row r="9" spans="1:22" s="18" customFormat="1" ht="18" customHeight="1" x14ac:dyDescent="0.15">
      <c r="A9" s="13"/>
      <c r="B9" s="19"/>
      <c r="C9" s="19"/>
      <c r="D9" s="20"/>
      <c r="E9" s="21"/>
      <c r="F9" s="109" t="s">
        <v>10</v>
      </c>
      <c r="G9" s="110"/>
      <c r="H9" s="110"/>
      <c r="I9" s="110"/>
      <c r="J9" s="111"/>
      <c r="K9" s="94"/>
      <c r="L9" s="95"/>
      <c r="M9" s="96"/>
      <c r="N9" s="88"/>
      <c r="O9" s="90"/>
      <c r="P9" s="39"/>
      <c r="Q9" s="88" t="s">
        <v>11</v>
      </c>
      <c r="R9" s="89"/>
      <c r="S9" s="90"/>
      <c r="T9" s="88" t="s">
        <v>12</v>
      </c>
      <c r="U9" s="89"/>
      <c r="V9" s="90"/>
    </row>
    <row r="10" spans="1:22" s="18" customFormat="1" ht="9.75" customHeight="1" x14ac:dyDescent="0.15">
      <c r="A10" s="13"/>
      <c r="B10" s="86" t="str">
        <f>IF(P_19号2様式!C2="","",P_19号2様式!C2)</f>
        <v>01</v>
      </c>
      <c r="C10" s="22"/>
      <c r="D10" s="84" t="str">
        <f>IF(P_19号2様式!D2="","",P_19号2様式!D2)</f>
        <v>幸福実現党</v>
      </c>
      <c r="E10" s="85"/>
      <c r="F10" s="80" t="str">
        <f>IF(P_19号2様式!E2&lt;&gt; "",TEXT(INT(P_19号2様式!E2),"#,##0"),"")</f>
        <v>1,221</v>
      </c>
      <c r="G10" s="82" t="str">
        <f>IF(P_19号2様式!E2= "","",IF(VALUE(FIXED(P_19号2様式!E2,0,TRUE))&lt;&gt;P_19号2様式!E2,RIGHT(FIXED(P_19号2様式!E2,3,FALSE),4),""))</f>
        <v/>
      </c>
      <c r="H10" s="78" t="str">
        <f>IF(P_19号2様式!F2&lt;&gt;"","(","")</f>
        <v/>
      </c>
      <c r="I10" s="78" t="str">
        <f>IF(P_19号2様式!F2&lt;&gt; "", FIXED(P_19号2様式!F2,2,FALSE),"")</f>
        <v/>
      </c>
      <c r="J10" s="91" t="str">
        <f>IF(P_19号2様式!F2&lt;&gt;"",")","")</f>
        <v/>
      </c>
      <c r="K10" s="65" t="str">
        <f>IF(P_19号2様式!G2&lt;&gt; "",TEXT(INT(P_19号2様式!G2),"#,##0"),"")</f>
        <v>1,026</v>
      </c>
      <c r="L10" s="78"/>
      <c r="M10" s="67" t="str">
        <f>IF(P_19号2様式!G2= "","",IF(VALUE(FIXED(P_19号2様式!G2,0,TRUE))&lt;&gt;P_19号2様式!G2,RIGHT(FIXED(P_19号2様式!G2,3,FALSE),4),""))</f>
        <v/>
      </c>
      <c r="N10" s="65" t="str">
        <f>IF(P_19号2様式!H2&lt;&gt; "",TEXT(INT(P_19号2様式!H2),"#,##0"),"")</f>
        <v>195</v>
      </c>
      <c r="O10" s="50" t="str">
        <f>IF(P_19号2様式!H2= "","",IF(VALUE(FIXED(P_19号2様式!H2,0,TRUE))&lt;&gt;P_19号2様式!H2,RIGHT(FIXED(P_19号2様式!H2,3,FALSE),4),""))</f>
        <v/>
      </c>
      <c r="P10" s="27"/>
      <c r="Q10" s="69" t="s">
        <v>13</v>
      </c>
      <c r="R10" s="70"/>
      <c r="S10" s="71"/>
      <c r="T10" s="52" t="str">
        <f>IF(P_19号2様式!GA2&lt;&gt; "",TEXT(INT(P_19号2様式!GA2),"#,##0"),"")</f>
        <v>405,377</v>
      </c>
      <c r="U10" s="53"/>
      <c r="V10" s="45" t="str">
        <f>IF(P_19号2様式!GA2= "","",IF(VALUE(FIXED(P_19号2様式!GA2,0,TRUE))&lt;&gt;P_19号2様式!GA2,RIGHT(FIXED(P_19号2様式!GA2,3,FALSE),4),""))</f>
        <v>.753</v>
      </c>
    </row>
    <row r="11" spans="1:22" s="25" customFormat="1" ht="10.5" customHeight="1" x14ac:dyDescent="0.15">
      <c r="A11" s="23"/>
      <c r="B11" s="86"/>
      <c r="C11" s="24"/>
      <c r="D11" s="84"/>
      <c r="E11" s="85"/>
      <c r="F11" s="81"/>
      <c r="G11" s="83"/>
      <c r="H11" s="79"/>
      <c r="I11" s="79"/>
      <c r="J11" s="92"/>
      <c r="K11" s="66"/>
      <c r="L11" s="79"/>
      <c r="M11" s="68"/>
      <c r="N11" s="66"/>
      <c r="O11" s="51"/>
      <c r="P11" s="40"/>
      <c r="Q11" s="72"/>
      <c r="R11" s="73"/>
      <c r="S11" s="74"/>
      <c r="T11" s="54"/>
      <c r="U11" s="55"/>
      <c r="V11" s="46"/>
    </row>
    <row r="12" spans="1:22" s="18" customFormat="1" ht="9.75" customHeight="1" x14ac:dyDescent="0.15">
      <c r="A12" s="13"/>
      <c r="B12" s="86" t="str">
        <f>IF(P_19号2様式!I2="","",P_19号2様式!I2)</f>
        <v>02</v>
      </c>
      <c r="C12" s="22"/>
      <c r="D12" s="84" t="str">
        <f>IF(P_19号2様式!J2="","",P_19号2様式!J2)</f>
        <v>日本維新の会</v>
      </c>
      <c r="E12" s="85"/>
      <c r="F12" s="80" t="str">
        <f>IF(P_19号2様式!K2&lt;&gt; "",TEXT(INT(P_19号2様式!K2),"#,##0"),"")</f>
        <v>32,412</v>
      </c>
      <c r="G12" s="82" t="str">
        <f>IF(P_19号2様式!K2= "","",IF(VALUE(FIXED(P_19号2様式!K2,0,TRUE))&lt;&gt;P_19号2様式!K2,RIGHT(FIXED(P_19号2様式!K2,3,FALSE),4),""))</f>
        <v>.797</v>
      </c>
      <c r="H12" s="48" t="str">
        <f>IF(P_19号2様式!L2&lt;&gt;"","(","")</f>
        <v/>
      </c>
      <c r="I12" s="48" t="str">
        <f>IF(P_19号2様式!L2&lt;&gt; "", FIXED(P_19号2様式!L2,2,FALSE),"")</f>
        <v/>
      </c>
      <c r="J12" s="50" t="str">
        <f>IF(P_19号2様式!L2&lt;&gt;"",")","")</f>
        <v/>
      </c>
      <c r="K12" s="65" t="str">
        <f>IF(P_19号2様式!M2&lt;&gt; "",TEXT(INT(P_19号2様式!M2),"#,##0"),"")</f>
        <v>27,738</v>
      </c>
      <c r="L12" s="78"/>
      <c r="M12" s="67" t="str">
        <f>IF(P_19号2様式!M2= "","",IF(VALUE(FIXED(P_19号2様式!M2,0,TRUE))&lt;&gt;P_19号2様式!M2,RIGHT(FIXED(P_19号2様式!M2,3,FALSE),4),""))</f>
        <v/>
      </c>
      <c r="N12" s="65" t="str">
        <f>IF(P_19号2様式!N2&lt;&gt; "",TEXT(INT(P_19号2様式!N2),"#,##0"),"")</f>
        <v>4,674</v>
      </c>
      <c r="O12" s="50" t="str">
        <f>IF(P_19号2様式!N2= "","",IF(VALUE(FIXED(P_19号2様式!N2,0,TRUE))&lt;&gt;P_19号2様式!N2,RIGHT(FIXED(P_19号2様式!N2,3,FALSE),4),""))</f>
        <v>.797</v>
      </c>
      <c r="P12" s="27"/>
      <c r="Q12" s="75"/>
      <c r="R12" s="76"/>
      <c r="S12" s="77"/>
      <c r="T12" s="56"/>
      <c r="U12" s="57"/>
      <c r="V12" s="47"/>
    </row>
    <row r="13" spans="1:22" s="26" customFormat="1" ht="10.5" customHeight="1" x14ac:dyDescent="0.15">
      <c r="A13" s="23"/>
      <c r="B13" s="86"/>
      <c r="C13" s="24"/>
      <c r="D13" s="84"/>
      <c r="E13" s="85"/>
      <c r="F13" s="81"/>
      <c r="G13" s="83"/>
      <c r="H13" s="49"/>
      <c r="I13" s="49"/>
      <c r="J13" s="51"/>
      <c r="K13" s="66"/>
      <c r="L13" s="79"/>
      <c r="M13" s="68"/>
      <c r="N13" s="66"/>
      <c r="O13" s="51"/>
      <c r="Q13" s="69" t="s">
        <v>14</v>
      </c>
      <c r="R13" s="70"/>
      <c r="S13" s="71"/>
      <c r="T13" s="52" t="str">
        <f>IF(P_19号2様式!GB2&lt;&gt; "",TEXT(INT(P_19号2様式!GB2),"#,##0"),"")</f>
        <v/>
      </c>
      <c r="U13" s="53"/>
      <c r="V13" s="45" t="str">
        <f>IF(P_19号2様式!GB2= "","",IF(VALUE(FIXED(P_19号2様式!GB2,0,TRUE))&lt;&gt;P_19号2様式!GB2,RIGHT(FIXED(P_19号2様式!GB2,3,FALSE),4),""))</f>
        <v/>
      </c>
    </row>
    <row r="14" spans="1:22" s="18" customFormat="1" ht="9.75" customHeight="1" x14ac:dyDescent="0.15">
      <c r="A14" s="13"/>
      <c r="B14" s="86" t="str">
        <f>IF(P_19号2様式!O2="","",P_19号2様式!O2)</f>
        <v>03</v>
      </c>
      <c r="C14" s="22"/>
      <c r="D14" s="84" t="str">
        <f>IF(P_19号2様式!P2="","",P_19号2様式!P2)</f>
        <v>れいわ新選組</v>
      </c>
      <c r="E14" s="85"/>
      <c r="F14" s="48" t="str">
        <f>IF(P_19号2様式!Q2&lt;&gt; "",TEXT(INT(P_19号2様式!Q2),"#,##0"),"")</f>
        <v>13,076</v>
      </c>
      <c r="G14" s="82" t="str">
        <f>IF(P_19号2様式!Q2= "","",IF(VALUE(FIXED(P_19号2様式!Q2,0,TRUE))&lt;&gt;P_19号2様式!Q2,RIGHT(FIXED(P_19号2様式!Q2,3,FALSE),4),""))</f>
        <v>.396</v>
      </c>
      <c r="H14" s="48" t="str">
        <f>IF(P_19号2様式!R2&lt;&gt;"","(","")</f>
        <v/>
      </c>
      <c r="I14" s="48" t="str">
        <f>IF(P_19号2様式!R2&lt;&gt; "", FIXED(P_19号2様式!R2,2,FALSE),"")</f>
        <v/>
      </c>
      <c r="J14" s="50" t="str">
        <f>IF(P_19号2様式!R2&lt;&gt;"",")","")</f>
        <v/>
      </c>
      <c r="K14" s="65" t="str">
        <f>IF(P_19号2様式!S2&lt;&gt; "",TEXT(INT(P_19号2様式!S2),"#,##0"),"")</f>
        <v>11,595</v>
      </c>
      <c r="L14" s="78"/>
      <c r="M14" s="67" t="str">
        <f>IF(P_19号2様式!S2= "","",IF(VALUE(FIXED(P_19号2様式!S2,0,TRUE))&lt;&gt;P_19号2様式!S2,RIGHT(FIXED(P_19号2様式!S2,3,FALSE),4),""))</f>
        <v/>
      </c>
      <c r="N14" s="65" t="str">
        <f>IF(P_19号2様式!T2&lt;&gt; "",TEXT(INT(P_19号2様式!T2),"#,##0"),"")</f>
        <v>1,481</v>
      </c>
      <c r="O14" s="50" t="str">
        <f>IF(P_19号2様式!T2= "","",IF(VALUE(FIXED(P_19号2様式!T2,0,TRUE))&lt;&gt;P_19号2様式!T2,RIGHT(FIXED(P_19号2様式!T2,3,FALSE),4),""))</f>
        <v>.396</v>
      </c>
      <c r="P14" s="27"/>
      <c r="Q14" s="72"/>
      <c r="R14" s="73"/>
      <c r="S14" s="74"/>
      <c r="T14" s="54"/>
      <c r="U14" s="55"/>
      <c r="V14" s="46"/>
    </row>
    <row r="15" spans="1:22" s="26" customFormat="1" ht="10.5" customHeight="1" x14ac:dyDescent="0.15">
      <c r="A15" s="23"/>
      <c r="B15" s="86"/>
      <c r="C15" s="24"/>
      <c r="D15" s="84"/>
      <c r="E15" s="85"/>
      <c r="F15" s="49"/>
      <c r="G15" s="83"/>
      <c r="H15" s="49"/>
      <c r="I15" s="49"/>
      <c r="J15" s="51"/>
      <c r="K15" s="66"/>
      <c r="L15" s="79"/>
      <c r="M15" s="68"/>
      <c r="N15" s="66"/>
      <c r="O15" s="51"/>
      <c r="Q15" s="75"/>
      <c r="R15" s="76"/>
      <c r="S15" s="77"/>
      <c r="T15" s="56"/>
      <c r="U15" s="57"/>
      <c r="V15" s="47"/>
    </row>
    <row r="16" spans="1:22" s="18" customFormat="1" ht="9.75" customHeight="1" x14ac:dyDescent="0.15">
      <c r="A16" s="13"/>
      <c r="B16" s="86" t="str">
        <f>IF(P_19号2様式!U2="","",P_19号2様式!U2)</f>
        <v>04</v>
      </c>
      <c r="C16" s="22"/>
      <c r="D16" s="84" t="str">
        <f>IF(P_19号2様式!V2="","",P_19号2様式!V2)</f>
        <v>公明党</v>
      </c>
      <c r="E16" s="85"/>
      <c r="F16" s="48" t="str">
        <f>IF(P_19号2様式!W2&lt;&gt; "",TEXT(INT(P_19号2様式!W2),"#,##0"),"")</f>
        <v>52,432</v>
      </c>
      <c r="G16" s="82" t="str">
        <f>IF(P_19号2様式!W2= "","",IF(VALUE(FIXED(P_19号2様式!W2,0,TRUE))&lt;&gt;P_19号2様式!W2,RIGHT(FIXED(P_19号2様式!W2,3,FALSE),4),""))</f>
        <v>.554</v>
      </c>
      <c r="H16" s="48" t="str">
        <f>IF(P_19号2様式!X2&lt;&gt;"","(","")</f>
        <v/>
      </c>
      <c r="I16" s="48" t="str">
        <f>IF(P_19号2様式!X2&lt;&gt; "", FIXED(P_19号2様式!X2,2,FALSE),"")</f>
        <v/>
      </c>
      <c r="J16" s="50" t="str">
        <f>IF(P_19号2様式!X2&lt;&gt;"",")","")</f>
        <v/>
      </c>
      <c r="K16" s="65" t="str">
        <f>IF(P_19号2様式!Y2&lt;&gt; "",TEXT(INT(P_19号2様式!Y2),"#,##0"),"")</f>
        <v>21,962</v>
      </c>
      <c r="L16" s="78"/>
      <c r="M16" s="67" t="str">
        <f>IF(P_19号2様式!Y2= "","",IF(VALUE(FIXED(P_19号2様式!Y2,0,TRUE))&lt;&gt;P_19号2様式!Y2,RIGHT(FIXED(P_19号2様式!Y2,3,FALSE),4),""))</f>
        <v/>
      </c>
      <c r="N16" s="65" t="str">
        <f>IF(P_19号2様式!Z2&lt;&gt; "",TEXT(INT(P_19号2様式!Z2),"#,##0"),"")</f>
        <v>30,470</v>
      </c>
      <c r="O16" s="50" t="str">
        <f>IF(P_19号2様式!Z2= "","",IF(VALUE(FIXED(P_19号2様式!Z2,0,TRUE))&lt;&gt;P_19号2様式!Z2,RIGHT(FIXED(P_19号2様式!Z2,3,FALSE),4),""))</f>
        <v>.554</v>
      </c>
      <c r="P16" s="27"/>
      <c r="Q16" s="69" t="s">
        <v>15</v>
      </c>
      <c r="R16" s="70"/>
      <c r="S16" s="71"/>
      <c r="T16" s="52" t="str">
        <f>IF(P_19号2様式!GC2&lt;&gt; "",TEXT(INT(P_19号2様式!GC2),"#,##0"),"")</f>
        <v/>
      </c>
      <c r="U16" s="53"/>
      <c r="V16" s="45" t="str">
        <f>IF(P_19号2様式!GC2= "","",IF(VALUE(FIXED(P_19号2様式!GC2,0,TRUE))&lt;&gt;P_19号2様式!GC2,RIGHT(FIXED(P_19号2様式!GC2,3,FALSE),4),""))</f>
        <v/>
      </c>
    </row>
    <row r="17" spans="1:22" s="26" customFormat="1" ht="10.5" customHeight="1" x14ac:dyDescent="0.15">
      <c r="A17" s="23"/>
      <c r="B17" s="86"/>
      <c r="C17" s="24"/>
      <c r="D17" s="84"/>
      <c r="E17" s="85"/>
      <c r="F17" s="49"/>
      <c r="G17" s="83"/>
      <c r="H17" s="49"/>
      <c r="I17" s="49"/>
      <c r="J17" s="51"/>
      <c r="K17" s="66"/>
      <c r="L17" s="79"/>
      <c r="M17" s="68"/>
      <c r="N17" s="66"/>
      <c r="O17" s="51"/>
      <c r="Q17" s="72"/>
      <c r="R17" s="73"/>
      <c r="S17" s="74"/>
      <c r="T17" s="54"/>
      <c r="U17" s="55"/>
      <c r="V17" s="46"/>
    </row>
    <row r="18" spans="1:22" s="18" customFormat="1" ht="9.75" customHeight="1" x14ac:dyDescent="0.15">
      <c r="A18" s="13"/>
      <c r="B18" s="86" t="str">
        <f>IF(P_19号2様式!AA2="","",P_19号2様式!AA2)</f>
        <v>05</v>
      </c>
      <c r="C18" s="22"/>
      <c r="D18" s="84" t="str">
        <f>IF(P_19号2様式!AB2="","",P_19号2様式!AB2)</f>
        <v>ごぼうの党</v>
      </c>
      <c r="E18" s="85"/>
      <c r="F18" s="48" t="str">
        <f>IF(P_19号2様式!AC2&lt;&gt; "",TEXT(INT(P_19号2様式!AC2),"#,##0"),"")</f>
        <v>1,279</v>
      </c>
      <c r="G18" s="82" t="str">
        <f>IF(P_19号2様式!AC2= "","",IF(VALUE(FIXED(P_19号2様式!AC2,0,TRUE))&lt;&gt;P_19号2様式!AC2,RIGHT(FIXED(P_19号2様式!AC2,3,FALSE),4),""))</f>
        <v>.300</v>
      </c>
      <c r="H18" s="48" t="str">
        <f>IF(P_19号2様式!AD2&lt;&gt;"","(","")</f>
        <v/>
      </c>
      <c r="I18" s="48" t="str">
        <f>IF(P_19号2様式!AD2&lt;&gt; "", FIXED(P_19号2様式!AD2,2,FALSE),"")</f>
        <v/>
      </c>
      <c r="J18" s="50" t="str">
        <f>IF(P_19号2様式!AD2&lt;&gt;"",")","")</f>
        <v/>
      </c>
      <c r="K18" s="65" t="str">
        <f>IF(P_19号2様式!AE2&lt;&gt; "",TEXT(INT(P_19号2様式!AE2),"#,##0"),"")</f>
        <v>1,203</v>
      </c>
      <c r="L18" s="78"/>
      <c r="M18" s="67" t="str">
        <f>IF(P_19号2様式!AE2= "","",IF(VALUE(FIXED(P_19号2様式!AE2,0,TRUE))&lt;&gt;P_19号2様式!AE2,RIGHT(FIXED(P_19号2様式!AE2,3,FALSE),4),""))</f>
        <v>.288</v>
      </c>
      <c r="N18" s="65" t="str">
        <f>IF(P_19号2様式!AF2&lt;&gt; "",TEXT(INT(P_19号2様式!AF2),"#,##0"),"")</f>
        <v>76</v>
      </c>
      <c r="O18" s="50" t="str">
        <f>IF(P_19号2様式!AF2= "","",IF(VALUE(FIXED(P_19号2様式!AF2,0,TRUE))&lt;&gt;P_19号2様式!AF2,RIGHT(FIXED(P_19号2様式!AF2,3,FALSE),4),""))</f>
        <v>.012</v>
      </c>
      <c r="P18" s="27"/>
      <c r="Q18" s="75"/>
      <c r="R18" s="76"/>
      <c r="S18" s="77"/>
      <c r="T18" s="56"/>
      <c r="U18" s="57"/>
      <c r="V18" s="47"/>
    </row>
    <row r="19" spans="1:22" s="26" customFormat="1" ht="10.5" customHeight="1" x14ac:dyDescent="0.15">
      <c r="A19" s="23"/>
      <c r="B19" s="86"/>
      <c r="C19" s="24"/>
      <c r="D19" s="84"/>
      <c r="E19" s="85"/>
      <c r="F19" s="49"/>
      <c r="G19" s="83"/>
      <c r="H19" s="49"/>
      <c r="I19" s="49"/>
      <c r="J19" s="51"/>
      <c r="K19" s="66"/>
      <c r="L19" s="79"/>
      <c r="M19" s="68"/>
      <c r="N19" s="66"/>
      <c r="O19" s="51"/>
      <c r="Q19" s="69" t="s">
        <v>16</v>
      </c>
      <c r="R19" s="70"/>
      <c r="S19" s="71"/>
      <c r="T19" s="52" t="str">
        <f>IF(P_19号2様式!GD2&lt;&gt; "",TEXT(INT(P_19号2様式!GD2),"#,##0"),"")</f>
        <v/>
      </c>
      <c r="U19" s="53"/>
      <c r="V19" s="45" t="str">
        <f>IF(P_19号2様式!GD2= "","",IF(VALUE(FIXED(P_19号2様式!GD2,0,TRUE))&lt;&gt;P_19号2様式!GD2,RIGHT(FIXED(P_19号2様式!GD2,3,FALSE),4),""))</f>
        <v/>
      </c>
    </row>
    <row r="20" spans="1:22" s="18" customFormat="1" ht="9.75" customHeight="1" x14ac:dyDescent="0.15">
      <c r="A20" s="13"/>
      <c r="B20" s="86" t="str">
        <f>IF(P_19号2様式!AG2="","",P_19号2様式!AG2)</f>
        <v>06</v>
      </c>
      <c r="C20" s="22"/>
      <c r="D20" s="84" t="str">
        <f>IF(P_19号2様式!AH2="","",P_19号2様式!AH2)</f>
        <v>立憲民主党</v>
      </c>
      <c r="E20" s="85"/>
      <c r="F20" s="48" t="str">
        <f>IF(P_19号2様式!AI2&lt;&gt; "",TEXT(INT(P_19号2様式!AI2),"#,##0"),"")</f>
        <v>55,507</v>
      </c>
      <c r="G20" s="82" t="str">
        <f>IF(P_19号2様式!AI2= "","",IF(VALUE(FIXED(P_19号2様式!AI2,0,TRUE))&lt;&gt;P_19号2様式!AI2,RIGHT(FIXED(P_19号2様式!AI2,3,FALSE),4),""))</f>
        <v>.921</v>
      </c>
      <c r="H20" s="48" t="str">
        <f>IF(P_19号2様式!AJ2&lt;&gt;"","(","")</f>
        <v/>
      </c>
      <c r="I20" s="48" t="str">
        <f>IF(P_19号2様式!AJ2&lt;&gt; "", FIXED(P_19号2様式!AJ2,2,FALSE),"")</f>
        <v/>
      </c>
      <c r="J20" s="50" t="str">
        <f>IF(P_19号2様式!AJ2&lt;&gt;"",")","")</f>
        <v/>
      </c>
      <c r="K20" s="65" t="str">
        <f>IF(P_19号2様式!AK2&lt;&gt; "",TEXT(INT(P_19号2様式!AK2),"#,##0"),"")</f>
        <v>39,465</v>
      </c>
      <c r="L20" s="78"/>
      <c r="M20" s="67" t="str">
        <f>IF(P_19号2様式!AK2= "","",IF(VALUE(FIXED(P_19号2様式!AK2,0,TRUE))&lt;&gt;P_19号2様式!AK2,RIGHT(FIXED(P_19号2様式!AK2,3,FALSE),4),""))</f>
        <v>.542</v>
      </c>
      <c r="N20" s="65" t="str">
        <f>IF(P_19号2様式!AL2&lt;&gt; "",TEXT(INT(P_19号2様式!AL2),"#,##0"),"")</f>
        <v>16,042</v>
      </c>
      <c r="O20" s="50" t="str">
        <f>IF(P_19号2様式!AL2= "","",IF(VALUE(FIXED(P_19号2様式!AL2,0,TRUE))&lt;&gt;P_19号2様式!AL2,RIGHT(FIXED(P_19号2様式!AL2,3,FALSE),4),""))</f>
        <v>.379</v>
      </c>
      <c r="P20" s="27"/>
      <c r="Q20" s="72"/>
      <c r="R20" s="73"/>
      <c r="S20" s="74"/>
      <c r="T20" s="54"/>
      <c r="U20" s="55"/>
      <c r="V20" s="46"/>
    </row>
    <row r="21" spans="1:22" s="26" customFormat="1" ht="10.5" customHeight="1" x14ac:dyDescent="0.15">
      <c r="A21" s="23"/>
      <c r="B21" s="86"/>
      <c r="C21" s="24"/>
      <c r="D21" s="84"/>
      <c r="E21" s="85"/>
      <c r="F21" s="49"/>
      <c r="G21" s="83"/>
      <c r="H21" s="49"/>
      <c r="I21" s="49"/>
      <c r="J21" s="51"/>
      <c r="K21" s="66"/>
      <c r="L21" s="79"/>
      <c r="M21" s="68"/>
      <c r="N21" s="66"/>
      <c r="O21" s="51"/>
      <c r="Q21" s="75"/>
      <c r="R21" s="76"/>
      <c r="S21" s="77"/>
      <c r="T21" s="56"/>
      <c r="U21" s="57"/>
      <c r="V21" s="47"/>
    </row>
    <row r="22" spans="1:22" s="18" customFormat="1" ht="9.75" customHeight="1" x14ac:dyDescent="0.15">
      <c r="A22" s="13"/>
      <c r="B22" s="86" t="str">
        <f>IF(P_19号2様式!AM2="","",P_19号2様式!AM2)</f>
        <v>07</v>
      </c>
      <c r="C22" s="22"/>
      <c r="D22" s="84" t="str">
        <f>IF(P_19号2様式!AN2="","",P_19号2様式!AN2)</f>
        <v>国民民主党</v>
      </c>
      <c r="E22" s="85"/>
      <c r="F22" s="48" t="str">
        <f>IF(P_19号2様式!AO2&lt;&gt; "",TEXT(INT(P_19号2様式!AO2),"#,##0"),"")</f>
        <v>16,955</v>
      </c>
      <c r="G22" s="82" t="str">
        <f>IF(P_19号2様式!AO2= "","",IF(VALUE(FIXED(P_19号2様式!AO2,0,TRUE))&lt;&gt;P_19号2様式!AO2,RIGHT(FIXED(P_19号2様式!AO2,3,FALSE),4),""))</f>
        <v>.558</v>
      </c>
      <c r="H22" s="48" t="str">
        <f>IF(P_19号2様式!AP2&lt;&gt;"","(","")</f>
        <v/>
      </c>
      <c r="I22" s="48" t="str">
        <f>IF(P_19号2様式!AP2&lt;&gt; "", FIXED(P_19号2様式!AP2,2,FALSE),"")</f>
        <v/>
      </c>
      <c r="J22" s="50" t="str">
        <f>IF(P_19号2様式!AP2&lt;&gt;"",")","")</f>
        <v/>
      </c>
      <c r="K22" s="65" t="str">
        <f>IF(P_19号2様式!AQ2&lt;&gt; "",TEXT(INT(P_19号2様式!AQ2),"#,##0"),"")</f>
        <v>9,495</v>
      </c>
      <c r="L22" s="78"/>
      <c r="M22" s="67" t="str">
        <f>IF(P_19号2様式!AQ2= "","",IF(VALUE(FIXED(P_19号2様式!AQ2,0,TRUE))&lt;&gt;P_19号2様式!AQ2,RIGHT(FIXED(P_19号2様式!AQ2,3,FALSE),4),""))</f>
        <v>.416</v>
      </c>
      <c r="N22" s="65" t="str">
        <f>IF(P_19号2様式!AR2&lt;&gt; "",TEXT(INT(P_19号2様式!AR2),"#,##0"),"")</f>
        <v>7,460</v>
      </c>
      <c r="O22" s="50" t="str">
        <f>IF(P_19号2様式!AR2= "","",IF(VALUE(FIXED(P_19号2様式!AR2,0,TRUE))&lt;&gt;P_19号2様式!AR2,RIGHT(FIXED(P_19号2様式!AR2,3,FALSE),4),""))</f>
        <v>.142</v>
      </c>
      <c r="P22" s="27"/>
      <c r="Q22" s="69" t="s">
        <v>17</v>
      </c>
      <c r="R22" s="70"/>
      <c r="S22" s="71"/>
      <c r="T22" s="52" t="str">
        <f>IF(P_19号2様式!GE2&lt;&gt; "",TEXT(INT(P_19号2様式!GE2),"#,##0"),"")</f>
        <v/>
      </c>
      <c r="U22" s="53"/>
      <c r="V22" s="45" t="str">
        <f>IF(P_19号2様式!GE2= "","",IF(VALUE(FIXED(P_19号2様式!GE2,0,TRUE))&lt;&gt;P_19号2様式!GE2,RIGHT(FIXED(P_19号2様式!GE2,3,FALSE),4),""))</f>
        <v/>
      </c>
    </row>
    <row r="23" spans="1:22" s="26" customFormat="1" ht="10.5" customHeight="1" x14ac:dyDescent="0.15">
      <c r="A23" s="23"/>
      <c r="B23" s="86"/>
      <c r="C23" s="24"/>
      <c r="D23" s="84"/>
      <c r="E23" s="85"/>
      <c r="F23" s="49"/>
      <c r="G23" s="83"/>
      <c r="H23" s="49"/>
      <c r="I23" s="49"/>
      <c r="J23" s="51"/>
      <c r="K23" s="66"/>
      <c r="L23" s="79"/>
      <c r="M23" s="68"/>
      <c r="N23" s="66"/>
      <c r="O23" s="51"/>
      <c r="Q23" s="72"/>
      <c r="R23" s="73"/>
      <c r="S23" s="74"/>
      <c r="T23" s="54"/>
      <c r="U23" s="55"/>
      <c r="V23" s="46"/>
    </row>
    <row r="24" spans="1:22" s="18" customFormat="1" ht="9.75" customHeight="1" x14ac:dyDescent="0.15">
      <c r="A24" s="13"/>
      <c r="B24" s="86" t="str">
        <f>IF(P_19号2様式!AS2="","",P_19号2様式!AS2)</f>
        <v>08</v>
      </c>
      <c r="C24" s="22"/>
      <c r="D24" s="84" t="str">
        <f>IF(P_19号2様式!AT2="","",P_19号2様式!AT2)</f>
        <v>参政党</v>
      </c>
      <c r="E24" s="85"/>
      <c r="F24" s="48" t="str">
        <f>IF(P_19号2様式!AU2&lt;&gt; "",TEXT(INT(P_19号2様式!AU2),"#,##0"),"")</f>
        <v>13,971</v>
      </c>
      <c r="G24" s="82" t="str">
        <f>IF(P_19号2様式!AU2= "","",IF(VALUE(FIXED(P_19号2様式!AU2,0,TRUE))&lt;&gt;P_19号2様式!AU2,RIGHT(FIXED(P_19号2様式!AU2,3,FALSE),4),""))</f>
        <v>.433</v>
      </c>
      <c r="H24" s="48" t="str">
        <f>IF(P_19号2様式!AV2&lt;&gt;"","(","")</f>
        <v/>
      </c>
      <c r="I24" s="48" t="str">
        <f>IF(P_19号2様式!AV2&lt;&gt; "", FIXED(P_19号2様式!AV2,2,FALSE),"")</f>
        <v/>
      </c>
      <c r="J24" s="50" t="str">
        <f>IF(P_19号2様式!AV2&lt;&gt;"",")","")</f>
        <v/>
      </c>
      <c r="K24" s="65" t="str">
        <f>IF(P_19号2様式!AW2&lt;&gt; "",TEXT(INT(P_19号2様式!AW2),"#,##0"),"")</f>
        <v>11,191</v>
      </c>
      <c r="L24" s="78"/>
      <c r="M24" s="67" t="str">
        <f>IF(P_19号2様式!AW2= "","",IF(VALUE(FIXED(P_19号2様式!AW2,0,TRUE))&lt;&gt;P_19号2様式!AW2,RIGHT(FIXED(P_19号2様式!AW2,3,FALSE),4),""))</f>
        <v/>
      </c>
      <c r="N24" s="65" t="str">
        <f>IF(P_19号2様式!AX2&lt;&gt; "",TEXT(INT(P_19号2様式!AX2),"#,##0"),"")</f>
        <v>2,780</v>
      </c>
      <c r="O24" s="50" t="str">
        <f>IF(P_19号2様式!AX2= "","",IF(VALUE(FIXED(P_19号2様式!AX2,0,TRUE))&lt;&gt;P_19号2様式!AX2,RIGHT(FIXED(P_19号2様式!AX2,3,FALSE),4),""))</f>
        <v>.433</v>
      </c>
      <c r="P24" s="27"/>
      <c r="Q24" s="75"/>
      <c r="R24" s="76"/>
      <c r="S24" s="77"/>
      <c r="T24" s="56"/>
      <c r="U24" s="57"/>
      <c r="V24" s="47"/>
    </row>
    <row r="25" spans="1:22" s="26" customFormat="1" ht="10.5" customHeight="1" x14ac:dyDescent="0.15">
      <c r="A25" s="23"/>
      <c r="B25" s="86"/>
      <c r="C25" s="24"/>
      <c r="D25" s="84"/>
      <c r="E25" s="85"/>
      <c r="F25" s="49"/>
      <c r="G25" s="83"/>
      <c r="H25" s="49"/>
      <c r="I25" s="49"/>
      <c r="J25" s="51"/>
      <c r="K25" s="66"/>
      <c r="L25" s="79"/>
      <c r="M25" s="68"/>
      <c r="N25" s="66"/>
      <c r="O25" s="51"/>
      <c r="Q25" s="69" t="s">
        <v>18</v>
      </c>
      <c r="R25" s="70"/>
      <c r="S25" s="71"/>
      <c r="T25" s="52" t="str">
        <f>IF(P_19号2様式!GF2&lt;&gt; "",TEXT(INT(P_19号2様式!GF2),"#,##0"),"")</f>
        <v/>
      </c>
      <c r="U25" s="53"/>
      <c r="V25" s="45" t="str">
        <f>IF(P_19号2様式!GF2= "","",IF(VALUE(FIXED(P_19号2様式!GF2,0,TRUE))&lt;&gt;P_19号2様式!GF2,RIGHT(FIXED(P_19号2様式!GF2,3,FALSE),4),""))</f>
        <v/>
      </c>
    </row>
    <row r="26" spans="1:22" s="18" customFormat="1" ht="9.75" customHeight="1" x14ac:dyDescent="0.15">
      <c r="A26" s="13"/>
      <c r="B26" s="86" t="str">
        <f>IF(P_19号2様式!AY2="","",P_19号2様式!AY2)</f>
        <v>09</v>
      </c>
      <c r="C26" s="22"/>
      <c r="D26" s="84" t="str">
        <f>IF(P_19号2様式!AZ2="","",P_19号2様式!AZ2)</f>
        <v>日本第一党</v>
      </c>
      <c r="E26" s="85"/>
      <c r="F26" s="48" t="str">
        <f>IF(P_19号2様式!BA2&lt;&gt; "",TEXT(INT(P_19号2様式!BA2),"#,##0"),"")</f>
        <v>568</v>
      </c>
      <c r="G26" s="82" t="str">
        <f>IF(P_19号2様式!BA2= "","",IF(VALUE(FIXED(P_19号2様式!BA2,0,TRUE))&lt;&gt;P_19号2様式!BA2,RIGHT(FIXED(P_19号2様式!BA2,3,FALSE),4),""))</f>
        <v>.320</v>
      </c>
      <c r="H26" s="48" t="str">
        <f>IF(P_19号2様式!BB2&lt;&gt;"","(","")</f>
        <v/>
      </c>
      <c r="I26" s="48" t="str">
        <f>IF(P_19号2様式!BB2&lt;&gt; "", FIXED(P_19号2様式!BB2,2,FALSE),"")</f>
        <v/>
      </c>
      <c r="J26" s="50" t="str">
        <f>IF(P_19号2様式!BB2&lt;&gt;"",")","")</f>
        <v/>
      </c>
      <c r="K26" s="65" t="str">
        <f>IF(P_19号2様式!BC2&lt;&gt; "",TEXT(INT(P_19号2様式!BC2),"#,##0"),"")</f>
        <v>389</v>
      </c>
      <c r="L26" s="78"/>
      <c r="M26" s="67" t="str">
        <f>IF(P_19号2様式!BC2= "","",IF(VALUE(FIXED(P_19号2様式!BC2,0,TRUE))&lt;&gt;P_19号2様式!BC2,RIGHT(FIXED(P_19号2様式!BC2,3,FALSE),4),""))</f>
        <v/>
      </c>
      <c r="N26" s="65" t="str">
        <f>IF(P_19号2様式!BD2&lt;&gt; "",TEXT(INT(P_19号2様式!BD2),"#,##0"),"")</f>
        <v>179</v>
      </c>
      <c r="O26" s="50" t="str">
        <f>IF(P_19号2様式!BD2= "","",IF(VALUE(FIXED(P_19号2様式!BD2,0,TRUE))&lt;&gt;P_19号2様式!BD2,RIGHT(FIXED(P_19号2様式!BD2,3,FALSE),4),""))</f>
        <v>.320</v>
      </c>
      <c r="P26" s="27"/>
      <c r="Q26" s="72"/>
      <c r="R26" s="73"/>
      <c r="S26" s="74"/>
      <c r="T26" s="54"/>
      <c r="U26" s="55"/>
      <c r="V26" s="46"/>
    </row>
    <row r="27" spans="1:22" s="26" customFormat="1" ht="10.5" customHeight="1" x14ac:dyDescent="0.15">
      <c r="A27" s="23"/>
      <c r="B27" s="86"/>
      <c r="C27" s="24"/>
      <c r="D27" s="84"/>
      <c r="E27" s="85"/>
      <c r="F27" s="49"/>
      <c r="G27" s="83"/>
      <c r="H27" s="49"/>
      <c r="I27" s="49"/>
      <c r="J27" s="51"/>
      <c r="K27" s="66"/>
      <c r="L27" s="79"/>
      <c r="M27" s="68"/>
      <c r="N27" s="66"/>
      <c r="O27" s="51"/>
      <c r="Q27" s="75"/>
      <c r="R27" s="76"/>
      <c r="S27" s="77"/>
      <c r="T27" s="56"/>
      <c r="U27" s="57"/>
      <c r="V27" s="47"/>
    </row>
    <row r="28" spans="1:22" s="18" customFormat="1" ht="9.75" customHeight="1" x14ac:dyDescent="0.15">
      <c r="A28" s="13"/>
      <c r="B28" s="86" t="str">
        <f>IF(P_19号2様式!BE2="","",P_19号2様式!BE2)</f>
        <v>10</v>
      </c>
      <c r="C28" s="22"/>
      <c r="D28" s="84" t="str">
        <f>IF(P_19号2様式!BF2="","",P_19号2様式!BF2)</f>
        <v>日本共産党</v>
      </c>
      <c r="E28" s="85"/>
      <c r="F28" s="48" t="str">
        <f>IF(P_19号2様式!BG2&lt;&gt; "",TEXT(INT(P_19号2様式!BG2),"#,##0"),"")</f>
        <v>14,519</v>
      </c>
      <c r="G28" s="82" t="str">
        <f>IF(P_19号2様式!BG2= "","",IF(VALUE(FIXED(P_19号2様式!BG2,0,TRUE))&lt;&gt;P_19号2様式!BG2,RIGHT(FIXED(P_19号2様式!BG2,3,FALSE),4),""))</f>
        <v>.065</v>
      </c>
      <c r="H28" s="48" t="str">
        <f>IF(P_19号2様式!BH2&lt;&gt;"","(","")</f>
        <v/>
      </c>
      <c r="I28" s="48" t="str">
        <f>IF(P_19号2様式!BH2&lt;&gt; "", FIXED(P_19号2様式!BH2,2,FALSE),"")</f>
        <v/>
      </c>
      <c r="J28" s="50" t="str">
        <f>IF(P_19号2様式!BH2&lt;&gt;"",")","")</f>
        <v/>
      </c>
      <c r="K28" s="65" t="str">
        <f>IF(P_19号2様式!BI2&lt;&gt; "",TEXT(INT(P_19号2様式!BI2),"#,##0"),"")</f>
        <v>12,715</v>
      </c>
      <c r="L28" s="78"/>
      <c r="M28" s="67" t="str">
        <f>IF(P_19号2様式!BI2= "","",IF(VALUE(FIXED(P_19号2様式!BI2,0,TRUE))&lt;&gt;P_19号2様式!BI2,RIGHT(FIXED(P_19号2様式!BI2,3,FALSE),4),""))</f>
        <v/>
      </c>
      <c r="N28" s="65" t="str">
        <f>IF(P_19号2様式!BJ2&lt;&gt; "",TEXT(INT(P_19号2様式!BJ2),"#,##0"),"")</f>
        <v>1,804</v>
      </c>
      <c r="O28" s="50" t="str">
        <f>IF(P_19号2様式!BJ2= "","",IF(VALUE(FIXED(P_19号2様式!BJ2,0,TRUE))&lt;&gt;P_19号2様式!BJ2,RIGHT(FIXED(P_19号2様式!BJ2,3,FALSE),4),""))</f>
        <v>.065</v>
      </c>
      <c r="P28" s="27"/>
      <c r="Q28" s="69" t="s">
        <v>19</v>
      </c>
      <c r="R28" s="70"/>
      <c r="S28" s="71"/>
      <c r="T28" s="52" t="str">
        <f>IF(P_19号2様式!GG2&lt;&gt; "",TEXT(INT(P_19号2様式!GG2),"#,##0"),"")</f>
        <v/>
      </c>
      <c r="U28" s="53"/>
      <c r="V28" s="45" t="str">
        <f>IF(P_19号2様式!GG2= "","",IF(VALUE(FIXED(P_19号2様式!GG2,0,TRUE))&lt;&gt;P_19号2様式!GG2,RIGHT(FIXED(P_19号2様式!GG2,3,FALSE),4),""))</f>
        <v/>
      </c>
    </row>
    <row r="29" spans="1:22" s="26" customFormat="1" ht="10.5" customHeight="1" x14ac:dyDescent="0.15">
      <c r="A29" s="23"/>
      <c r="B29" s="86"/>
      <c r="C29" s="24"/>
      <c r="D29" s="84"/>
      <c r="E29" s="85"/>
      <c r="F29" s="49"/>
      <c r="G29" s="83"/>
      <c r="H29" s="49"/>
      <c r="I29" s="49"/>
      <c r="J29" s="51"/>
      <c r="K29" s="66"/>
      <c r="L29" s="79"/>
      <c r="M29" s="68"/>
      <c r="N29" s="66"/>
      <c r="O29" s="51"/>
      <c r="Q29" s="72"/>
      <c r="R29" s="73"/>
      <c r="S29" s="74"/>
      <c r="T29" s="54"/>
      <c r="U29" s="55"/>
      <c r="V29" s="46"/>
    </row>
    <row r="30" spans="1:22" s="18" customFormat="1" ht="9.75" customHeight="1" x14ac:dyDescent="0.15">
      <c r="A30" s="13"/>
      <c r="B30" s="86" t="str">
        <f>IF(P_19号2様式!BK2="","",P_19号2様式!BK2)</f>
        <v>11</v>
      </c>
      <c r="C30" s="22"/>
      <c r="D30" s="84" t="str">
        <f>IF(P_19号2様式!BL2="","",P_19号2様式!BL2)</f>
        <v>新党くにもり</v>
      </c>
      <c r="E30" s="85"/>
      <c r="F30" s="48" t="str">
        <f>IF(P_19号2様式!BM2&lt;&gt; "",TEXT(INT(P_19号2様式!BM2),"#,##0"),"")</f>
        <v>456</v>
      </c>
      <c r="G30" s="82" t="str">
        <f>IF(P_19号2様式!BM2= "","",IF(VALUE(FIXED(P_19号2様式!BM2,0,TRUE))&lt;&gt;P_19号2様式!BM2,RIGHT(FIXED(P_19号2様式!BM2,3,FALSE),4),""))</f>
        <v/>
      </c>
      <c r="H30" s="48" t="str">
        <f>IF(P_19号2様式!BN2&lt;&gt;"","(","")</f>
        <v/>
      </c>
      <c r="I30" s="48" t="str">
        <f>IF(P_19号2様式!BN2&lt;&gt; "", FIXED(P_19号2様式!BN2,2,FALSE),"")</f>
        <v/>
      </c>
      <c r="J30" s="50" t="str">
        <f>IF(P_19号2様式!BN2&lt;&gt;"",")","")</f>
        <v/>
      </c>
      <c r="K30" s="65" t="str">
        <f>IF(P_19号2様式!BO2&lt;&gt; "",TEXT(INT(P_19号2様式!BO2),"#,##0"),"")</f>
        <v>354</v>
      </c>
      <c r="L30" s="78"/>
      <c r="M30" s="67" t="str">
        <f>IF(P_19号2様式!BO2= "","",IF(VALUE(FIXED(P_19号2様式!BO2,0,TRUE))&lt;&gt;P_19号2様式!BO2,RIGHT(FIXED(P_19号2様式!BO2,3,FALSE),4),""))</f>
        <v/>
      </c>
      <c r="N30" s="65" t="str">
        <f>IF(P_19号2様式!BP2&lt;&gt; "",TEXT(INT(P_19号2様式!BP2),"#,##0"),"")</f>
        <v>102</v>
      </c>
      <c r="O30" s="50" t="str">
        <f>IF(P_19号2様式!BP2= "","",IF(VALUE(FIXED(P_19号2様式!BP2,0,TRUE))&lt;&gt;P_19号2様式!BP2,RIGHT(FIXED(P_19号2様式!BP2,3,FALSE),4),""))</f>
        <v/>
      </c>
      <c r="P30" s="27"/>
      <c r="Q30" s="75"/>
      <c r="R30" s="76"/>
      <c r="S30" s="77"/>
      <c r="T30" s="56"/>
      <c r="U30" s="57"/>
      <c r="V30" s="47"/>
    </row>
    <row r="31" spans="1:22" s="26" customFormat="1" ht="10.5" customHeight="1" x14ac:dyDescent="0.15">
      <c r="A31" s="23"/>
      <c r="B31" s="86"/>
      <c r="C31" s="24"/>
      <c r="D31" s="84"/>
      <c r="E31" s="85"/>
      <c r="F31" s="49"/>
      <c r="G31" s="83"/>
      <c r="H31" s="49"/>
      <c r="I31" s="49"/>
      <c r="J31" s="51"/>
      <c r="K31" s="66"/>
      <c r="L31" s="79"/>
      <c r="M31" s="68"/>
      <c r="N31" s="66"/>
      <c r="O31" s="51"/>
      <c r="Q31" s="69" t="s">
        <v>20</v>
      </c>
      <c r="R31" s="70"/>
      <c r="S31" s="71"/>
      <c r="T31" s="52" t="str">
        <f>IF(P_19号2様式!GH2&lt;&gt; "",TEXT(INT(P_19号2様式!GH2),"#,##0"),"")</f>
        <v/>
      </c>
      <c r="U31" s="53"/>
      <c r="V31" s="45" t="str">
        <f>IF(P_19号2様式!GH2= "","",IF(VALUE(FIXED(P_19号2様式!GH2,0,TRUE))&lt;&gt;P_19号2様式!GH2,RIGHT(FIXED(P_19号2様式!GH2,3,FALSE),4),""))</f>
        <v/>
      </c>
    </row>
    <row r="32" spans="1:22" s="18" customFormat="1" ht="9.75" customHeight="1" x14ac:dyDescent="0.15">
      <c r="A32" s="13"/>
      <c r="B32" s="86" t="str">
        <f>IF(P_19号2様式!BQ2="","",P_19号2様式!BQ2)</f>
        <v>12</v>
      </c>
      <c r="C32" s="22"/>
      <c r="D32" s="84" t="str">
        <f>IF(P_19号2様式!BR2="","",P_19号2様式!BR2)</f>
        <v>自由民主党</v>
      </c>
      <c r="E32" s="85"/>
      <c r="F32" s="48" t="str">
        <f>IF(P_19号2様式!BS2&lt;&gt; "",TEXT(INT(P_19号2様式!BS2),"#,##0"),"")</f>
        <v>180,132</v>
      </c>
      <c r="G32" s="82" t="str">
        <f>IF(P_19号2様式!BS2= "","",IF(VALUE(FIXED(P_19号2様式!BS2,0,TRUE))&lt;&gt;P_19号2様式!BS2,RIGHT(FIXED(P_19号2様式!BS2,3,FALSE),4),""))</f>
        <v>.321</v>
      </c>
      <c r="H32" s="48" t="str">
        <f>IF(P_19号2様式!BT2&lt;&gt;"","(","")</f>
        <v/>
      </c>
      <c r="I32" s="48" t="str">
        <f>IF(P_19号2様式!BT2&lt;&gt; "", FIXED(P_19号2様式!BT2,2,FALSE),"")</f>
        <v/>
      </c>
      <c r="J32" s="50" t="str">
        <f>IF(P_19号2様式!BT2&lt;&gt;"",")","")</f>
        <v/>
      </c>
      <c r="K32" s="65" t="str">
        <f>IF(P_19号2様式!BU2&lt;&gt; "",TEXT(INT(P_19号2様式!BU2),"#,##0"),"")</f>
        <v>109,063</v>
      </c>
      <c r="L32" s="78"/>
      <c r="M32" s="67" t="str">
        <f>IF(P_19号2様式!BU2= "","",IF(VALUE(FIXED(P_19号2様式!BU2,0,TRUE))&lt;&gt;P_19号2様式!BU2,RIGHT(FIXED(P_19号2様式!BU2,3,FALSE),4),""))</f>
        <v/>
      </c>
      <c r="N32" s="65" t="str">
        <f>IF(P_19号2様式!BV2&lt;&gt; "",TEXT(INT(P_19号2様式!BV2),"#,##0"),"")</f>
        <v>71,069</v>
      </c>
      <c r="O32" s="50" t="str">
        <f>IF(P_19号2様式!BV2= "","",IF(VALUE(FIXED(P_19号2様式!BV2,0,TRUE))&lt;&gt;P_19号2様式!BV2,RIGHT(FIXED(P_19号2様式!BV2,3,FALSE),4),""))</f>
        <v>.321</v>
      </c>
      <c r="P32" s="27"/>
      <c r="Q32" s="72"/>
      <c r="R32" s="73"/>
      <c r="S32" s="74"/>
      <c r="T32" s="54"/>
      <c r="U32" s="55"/>
      <c r="V32" s="46"/>
    </row>
    <row r="33" spans="1:22" s="26" customFormat="1" ht="10.5" customHeight="1" x14ac:dyDescent="0.15">
      <c r="A33" s="23"/>
      <c r="B33" s="86"/>
      <c r="C33" s="24"/>
      <c r="D33" s="84"/>
      <c r="E33" s="85"/>
      <c r="F33" s="49"/>
      <c r="G33" s="83"/>
      <c r="H33" s="49"/>
      <c r="I33" s="49"/>
      <c r="J33" s="51"/>
      <c r="K33" s="66"/>
      <c r="L33" s="79"/>
      <c r="M33" s="68"/>
      <c r="N33" s="66"/>
      <c r="O33" s="51"/>
      <c r="Q33" s="75"/>
      <c r="R33" s="76"/>
      <c r="S33" s="77"/>
      <c r="T33" s="56"/>
      <c r="U33" s="57"/>
      <c r="V33" s="47"/>
    </row>
    <row r="34" spans="1:22" s="18" customFormat="1" ht="9.75" customHeight="1" x14ac:dyDescent="0.15">
      <c r="A34" s="13"/>
      <c r="B34" s="86" t="str">
        <f>IF(P_19号2様式!BW2="","",P_19号2様式!BW2)</f>
        <v>13</v>
      </c>
      <c r="C34" s="22"/>
      <c r="D34" s="84" t="str">
        <f>IF(P_19号2様式!BX2="","",P_19号2様式!BX2)</f>
        <v>社会民主党</v>
      </c>
      <c r="E34" s="85"/>
      <c r="F34" s="48" t="str">
        <f>IF(P_19号2様式!BY2&lt;&gt; "",TEXT(INT(P_19号2様式!BY2),"#,##0"),"")</f>
        <v>12,125</v>
      </c>
      <c r="G34" s="82" t="str">
        <f>IF(P_19号2様式!BY2= "","",IF(VALUE(FIXED(P_19号2様式!BY2,0,TRUE))&lt;&gt;P_19号2様式!BY2,RIGHT(FIXED(P_19号2様式!BY2,3,FALSE),4),""))</f>
        <v>.076</v>
      </c>
      <c r="H34" s="48" t="str">
        <f>IF(P_19号2様式!BZ2&lt;&gt;"","(","")</f>
        <v/>
      </c>
      <c r="I34" s="48" t="str">
        <f>IF(P_19号2様式!BZ2&lt;&gt; "", FIXED(P_19号2様式!BZ2,2,FALSE),"")</f>
        <v/>
      </c>
      <c r="J34" s="50" t="str">
        <f>IF(P_19号2様式!BZ2&lt;&gt;"",")","")</f>
        <v/>
      </c>
      <c r="K34" s="65" t="str">
        <f>IF(P_19号2様式!CA2&lt;&gt; "",TEXT(INT(P_19号2様式!CA2),"#,##0"),"")</f>
        <v>9,507</v>
      </c>
      <c r="L34" s="78"/>
      <c r="M34" s="67" t="str">
        <f>IF(P_19号2様式!CA2= "","",IF(VALUE(FIXED(P_19号2様式!CA2,0,TRUE))&lt;&gt;P_19号2様式!CA2,RIGHT(FIXED(P_19号2様式!CA2,3,FALSE),4),""))</f>
        <v/>
      </c>
      <c r="N34" s="65" t="str">
        <f>IF(P_19号2様式!CB2&lt;&gt; "",TEXT(INT(P_19号2様式!CB2),"#,##0"),"")</f>
        <v>2,618</v>
      </c>
      <c r="O34" s="50" t="str">
        <f>IF(P_19号2様式!CB2= "","",IF(VALUE(FIXED(P_19号2様式!CB2,0,TRUE))&lt;&gt;P_19号2様式!CB2,RIGHT(FIXED(P_19号2様式!CB2,3,FALSE),4),""))</f>
        <v>.076</v>
      </c>
      <c r="P34" s="27"/>
      <c r="Q34" s="69" t="s">
        <v>21</v>
      </c>
      <c r="R34" s="70"/>
      <c r="S34" s="71"/>
      <c r="T34" s="58" t="str">
        <f>IF(P_19号2様式!GI2&lt;&gt; "",TEXT(INT(P_19号2様式!GI2),"#,##0"),"")</f>
        <v>64</v>
      </c>
      <c r="U34" s="59"/>
      <c r="V34" s="45" t="str">
        <f>IF(P_19号2様式!GI2= "","",IF(VALUE(FIXED(P_19号2様式!GI2,0,TRUE))&lt;&gt;P_19号2様式!GI2,RIGHT(FIXED(P_19号2様式!GI2,2,FALSE),3),".00"))</f>
        <v>.78</v>
      </c>
    </row>
    <row r="35" spans="1:22" s="26" customFormat="1" ht="10.5" customHeight="1" x14ac:dyDescent="0.15">
      <c r="A35" s="23"/>
      <c r="B35" s="86"/>
      <c r="C35" s="24"/>
      <c r="D35" s="84"/>
      <c r="E35" s="85"/>
      <c r="F35" s="49"/>
      <c r="G35" s="83"/>
      <c r="H35" s="49"/>
      <c r="I35" s="49"/>
      <c r="J35" s="51"/>
      <c r="K35" s="66"/>
      <c r="L35" s="79"/>
      <c r="M35" s="68"/>
      <c r="N35" s="66"/>
      <c r="O35" s="51"/>
      <c r="Q35" s="72"/>
      <c r="R35" s="73"/>
      <c r="S35" s="74"/>
      <c r="T35" s="60"/>
      <c r="U35" s="61"/>
      <c r="V35" s="46"/>
    </row>
    <row r="36" spans="1:22" s="18" customFormat="1" ht="9.75" customHeight="1" x14ac:dyDescent="0.15">
      <c r="A36" s="13"/>
      <c r="B36" s="86" t="str">
        <f>IF(P_19号2様式!CC2="","",P_19号2様式!CC2)</f>
        <v>14</v>
      </c>
      <c r="C36" s="22"/>
      <c r="D36" s="84" t="str">
        <f>IF(P_19号2様式!CD2="","",P_19号2様式!CD2)</f>
        <v>ＮＨＫ党</v>
      </c>
      <c r="E36" s="85"/>
      <c r="F36" s="48" t="str">
        <f>IF(P_19号2様式!CE2&lt;&gt; "",TEXT(INT(P_19号2様式!CE2),"#,##0"),"")</f>
        <v>9,906</v>
      </c>
      <c r="G36" s="82" t="str">
        <f>IF(P_19号2様式!CE2= "","",IF(VALUE(FIXED(P_19号2様式!CE2,0,TRUE))&lt;&gt;P_19号2様式!CE2,RIGHT(FIXED(P_19号2様式!CE2,3,FALSE),4),""))</f>
        <v>.012</v>
      </c>
      <c r="H36" s="48" t="str">
        <f>IF(P_19号2様式!CF2&lt;&gt;"","(","")</f>
        <v/>
      </c>
      <c r="I36" s="48" t="str">
        <f>IF(P_19号2様式!CF2&lt;&gt; "", FIXED(P_19号2様式!CF2,2,FALSE),"")</f>
        <v/>
      </c>
      <c r="J36" s="50" t="str">
        <f>IF(P_19号2様式!CF2&lt;&gt;"",")","")</f>
        <v/>
      </c>
      <c r="K36" s="65" t="str">
        <f>IF(P_19号2様式!CG2&lt;&gt; "",TEXT(INT(P_19号2様式!CG2),"#,##0"),"")</f>
        <v>6,782</v>
      </c>
      <c r="L36" s="78"/>
      <c r="M36" s="67" t="str">
        <f>IF(P_19号2様式!CG2= "","",IF(VALUE(FIXED(P_19号2様式!CG2,0,TRUE))&lt;&gt;P_19号2様式!CG2,RIGHT(FIXED(P_19号2様式!CG2,3,FALSE),4),""))</f>
        <v/>
      </c>
      <c r="N36" s="65" t="str">
        <f>IF(P_19号2様式!CH2&lt;&gt; "",TEXT(INT(P_19号2様式!CH2),"#,##0"),"")</f>
        <v>3,124</v>
      </c>
      <c r="O36" s="50" t="str">
        <f>IF(P_19号2様式!CH2= "","",IF(VALUE(FIXED(P_19号2様式!CH2,0,TRUE))&lt;&gt;P_19号2様式!CH2,RIGHT(FIXED(P_19号2様式!CH2,3,FALSE),4),""))</f>
        <v>.012</v>
      </c>
      <c r="P36" s="27"/>
      <c r="Q36" s="75"/>
      <c r="R36" s="76"/>
      <c r="S36" s="77"/>
      <c r="T36" s="62"/>
      <c r="U36" s="63"/>
      <c r="V36" s="47"/>
    </row>
    <row r="37" spans="1:22" s="26" customFormat="1" ht="10.5" customHeight="1" x14ac:dyDescent="0.15">
      <c r="A37" s="23"/>
      <c r="B37" s="86"/>
      <c r="C37" s="24"/>
      <c r="D37" s="84"/>
      <c r="E37" s="85"/>
      <c r="F37" s="49"/>
      <c r="G37" s="83"/>
      <c r="H37" s="49"/>
      <c r="I37" s="49"/>
      <c r="J37" s="51"/>
      <c r="K37" s="66"/>
      <c r="L37" s="79"/>
      <c r="M37" s="68"/>
      <c r="N37" s="66"/>
      <c r="O37" s="51"/>
      <c r="R37" s="28"/>
    </row>
    <row r="38" spans="1:22" s="18" customFormat="1" ht="9.75" customHeight="1" x14ac:dyDescent="0.15">
      <c r="A38" s="13"/>
      <c r="B38" s="86" t="str">
        <f>IF(P_19号2様式!CI2="","",P_19号2様式!CI2)</f>
        <v>15</v>
      </c>
      <c r="C38" s="22"/>
      <c r="D38" s="84" t="str">
        <f>IF(P_19号2様式!CJ2="","",P_19号2様式!CJ2)</f>
        <v>維新政党・新風</v>
      </c>
      <c r="E38" s="85"/>
      <c r="F38" s="48" t="str">
        <f>IF(P_19号2様式!CK2&lt;&gt; "",TEXT(INT(P_19号2様式!CK2),"#,##0"),"")</f>
        <v>814</v>
      </c>
      <c r="G38" s="82" t="str">
        <f>IF(P_19号2様式!CK2= "","",IF(VALUE(FIXED(P_19号2様式!CK2,0,TRUE))&lt;&gt;P_19号2様式!CK2,RIGHT(FIXED(P_19号2様式!CK2,3,FALSE),4),""))</f>
        <v/>
      </c>
      <c r="H38" s="48" t="str">
        <f>IF(P_19号2様式!CL2&lt;&gt;"","(","")</f>
        <v/>
      </c>
      <c r="I38" s="48" t="str">
        <f>IF(P_19号2様式!CL2&lt;&gt; "", FIXED(P_19号2様式!CL2,2,FALSE),"")</f>
        <v/>
      </c>
      <c r="J38" s="50" t="str">
        <f>IF(P_19号2様式!CL2&lt;&gt;"",")","")</f>
        <v/>
      </c>
      <c r="K38" s="65" t="str">
        <f>IF(P_19号2様式!CM2&lt;&gt; "",TEXT(INT(P_19号2様式!CM2),"#,##0"),"")</f>
        <v>723</v>
      </c>
      <c r="L38" s="78"/>
      <c r="M38" s="67" t="str">
        <f>IF(P_19号2様式!CM2= "","",IF(VALUE(FIXED(P_19号2様式!CM2,0,TRUE))&lt;&gt;P_19号2様式!CM2,RIGHT(FIXED(P_19号2様式!CM2,3,FALSE),4),""))</f>
        <v/>
      </c>
      <c r="N38" s="65" t="str">
        <f>IF(P_19号2様式!CN2&lt;&gt; "",TEXT(INT(P_19号2様式!CN2),"#,##0"),"")</f>
        <v>91</v>
      </c>
      <c r="O38" s="50" t="str">
        <f>IF(P_19号2様式!CN2= "","",IF(VALUE(FIXED(P_19号2様式!CN2,0,TRUE))&lt;&gt;P_19号2様式!CN2,RIGHT(FIXED(P_19号2様式!CN2,3,FALSE),4),""))</f>
        <v/>
      </c>
      <c r="P38" s="27"/>
      <c r="Q38" s="29"/>
      <c r="R38" s="29"/>
      <c r="S38" s="29"/>
      <c r="T38" s="29"/>
      <c r="U38" s="29"/>
      <c r="V38" s="29"/>
    </row>
    <row r="39" spans="1:22" s="26" customFormat="1" ht="10.5" customHeight="1" x14ac:dyDescent="0.15">
      <c r="A39" s="23"/>
      <c r="B39" s="86"/>
      <c r="C39" s="24"/>
      <c r="D39" s="84"/>
      <c r="E39" s="85"/>
      <c r="F39" s="49"/>
      <c r="G39" s="83"/>
      <c r="H39" s="49"/>
      <c r="I39" s="49"/>
      <c r="J39" s="51"/>
      <c r="K39" s="66"/>
      <c r="L39" s="79"/>
      <c r="M39" s="68"/>
      <c r="N39" s="66"/>
      <c r="O39" s="51"/>
      <c r="Q39" s="30"/>
      <c r="R39" s="31"/>
      <c r="S39" s="30"/>
      <c r="T39" s="30"/>
      <c r="U39" s="30"/>
      <c r="V39" s="30"/>
    </row>
    <row r="40" spans="1:22" s="18" customFormat="1" ht="9.75" customHeight="1" x14ac:dyDescent="0.15">
      <c r="A40" s="13"/>
      <c r="B40" s="86" t="str">
        <f>IF(P_19号2様式!CO2="","",P_19号2様式!CO2)</f>
        <v/>
      </c>
      <c r="C40" s="22"/>
      <c r="D40" s="84" t="str">
        <f>IF(P_19号2様式!CP2="","",P_19号2様式!CP2)</f>
        <v/>
      </c>
      <c r="E40" s="85"/>
      <c r="F40" s="48" t="str">
        <f>IF(P_19号2様式!CQ2&lt;&gt; "",TEXT(INT(P_19号2様式!CQ2),"#,##0"),"")</f>
        <v/>
      </c>
      <c r="G40" s="82" t="str">
        <f>IF(P_19号2様式!CQ2= "","",IF(VALUE(FIXED(P_19号2様式!CQ2,0,TRUE))&lt;&gt;P_19号2様式!CQ2,RIGHT(FIXED(P_19号2様式!CQ2,3,FALSE),4),""))</f>
        <v/>
      </c>
      <c r="H40" s="48" t="str">
        <f>IF(P_19号2様式!CR2&lt;&gt;"","(","")</f>
        <v/>
      </c>
      <c r="I40" s="48" t="str">
        <f>IF(P_19号2様式!CR2&lt;&gt; "", FIXED(P_19号2様式!CR2,2,FALSE),"")</f>
        <v/>
      </c>
      <c r="J40" s="50" t="str">
        <f>IF(P_19号2様式!CR2&lt;&gt;"",")","")</f>
        <v/>
      </c>
      <c r="K40" s="65" t="str">
        <f>IF(P_19号2様式!CS2&lt;&gt; "",TEXT(INT(P_19号2様式!CS2),"#,##0"),"")</f>
        <v/>
      </c>
      <c r="L40" s="78"/>
      <c r="M40" s="67" t="str">
        <f>IF(P_19号2様式!CS2= "","",IF(VALUE(FIXED(P_19号2様式!CS2,0,TRUE))&lt;&gt;P_19号2様式!CS2,RIGHT(FIXED(P_19号2様式!CS2,3,FALSE),4),""))</f>
        <v/>
      </c>
      <c r="N40" s="65" t="str">
        <f>IF(P_19号2様式!CT2&lt;&gt; "",TEXT(INT(P_19号2様式!CT2),"#,##0"),"")</f>
        <v/>
      </c>
      <c r="O40" s="50" t="str">
        <f>IF(P_19号2様式!CT2= "","",IF(VALUE(FIXED(P_19号2様式!CT2,0,TRUE))&lt;&gt;P_19号2様式!CT2,RIGHT(FIXED(P_19号2様式!CT2,3,FALSE),4),""))</f>
        <v/>
      </c>
      <c r="P40" s="27"/>
      <c r="Q40" s="64" t="s">
        <v>22</v>
      </c>
      <c r="R40" s="64"/>
      <c r="S40" s="64"/>
      <c r="T40" s="29"/>
      <c r="U40" s="29"/>
      <c r="V40" s="29"/>
    </row>
    <row r="41" spans="1:22" s="26" customFormat="1" ht="10.5" customHeight="1" x14ac:dyDescent="0.15">
      <c r="A41" s="23"/>
      <c r="B41" s="86"/>
      <c r="C41" s="24"/>
      <c r="D41" s="84"/>
      <c r="E41" s="85"/>
      <c r="F41" s="49"/>
      <c r="G41" s="83"/>
      <c r="H41" s="49"/>
      <c r="I41" s="49"/>
      <c r="J41" s="51"/>
      <c r="K41" s="66"/>
      <c r="L41" s="79"/>
      <c r="M41" s="68"/>
      <c r="N41" s="66"/>
      <c r="O41" s="51"/>
      <c r="Q41" s="64"/>
      <c r="R41" s="64"/>
      <c r="S41" s="64"/>
      <c r="T41" s="30"/>
      <c r="U41" s="30"/>
      <c r="V41" s="30"/>
    </row>
    <row r="42" spans="1:22" s="18" customFormat="1" ht="9.75" customHeight="1" x14ac:dyDescent="0.15">
      <c r="A42" s="13"/>
      <c r="B42" s="86" t="str">
        <f>IF(P_19号2様式!CU2="","",P_19号2様式!CU2)</f>
        <v/>
      </c>
      <c r="C42" s="22"/>
      <c r="D42" s="84" t="str">
        <f>IF(P_19号2様式!CV2="","",P_19号2様式!CV2)</f>
        <v/>
      </c>
      <c r="E42" s="85"/>
      <c r="F42" s="48" t="str">
        <f>IF(P_19号2様式!CW2&lt;&gt; "",TEXT(INT(P_19号2様式!CW2),"#,##0"),"")</f>
        <v/>
      </c>
      <c r="G42" s="82" t="str">
        <f>IF(P_19号2様式!CW2= "","",IF(VALUE(FIXED(P_19号2様式!CW2,0,TRUE))&lt;&gt;P_19号2様式!CW2,RIGHT(FIXED(P_19号2様式!CW2,3,FALSE),4),""))</f>
        <v/>
      </c>
      <c r="H42" s="48" t="str">
        <f>IF(P_19号2様式!CX2&lt;&gt;"","(","")</f>
        <v/>
      </c>
      <c r="I42" s="48" t="str">
        <f>IF(P_19号2様式!CX2&lt;&gt; "", FIXED(P_19号2様式!CX2,2,FALSE),"")</f>
        <v/>
      </c>
      <c r="J42" s="50" t="str">
        <f>IF(P_19号2様式!CX2&lt;&gt;"",")","")</f>
        <v/>
      </c>
      <c r="K42" s="65" t="str">
        <f>IF(P_19号2様式!CY2&lt;&gt; "",TEXT(INT(P_19号2様式!CY2),"#,##0"),"")</f>
        <v/>
      </c>
      <c r="L42" s="78"/>
      <c r="M42" s="67" t="str">
        <f>IF(P_19号2様式!CY2= "","",IF(VALUE(FIXED(P_19号2様式!CY2,0,TRUE))&lt;&gt;P_19号2様式!CY2,RIGHT(FIXED(P_19号2様式!CY2,3,FALSE),4),""))</f>
        <v/>
      </c>
      <c r="N42" s="65" t="str">
        <f>IF(P_19号2様式!CZ2&lt;&gt; "",TEXT(INT(P_19号2様式!CZ2),"#,##0"),"")</f>
        <v/>
      </c>
      <c r="O42" s="50" t="str">
        <f>IF(P_19号2様式!CZ2= "","",IF(VALUE(FIXED(P_19号2様式!CZ2,0,TRUE))&lt;&gt;P_19号2様式!CZ2,RIGHT(FIXED(P_19号2様式!CZ2,3,FALSE),4),""))</f>
        <v/>
      </c>
      <c r="P42" s="27"/>
      <c r="Q42" s="64" t="s">
        <v>23</v>
      </c>
      <c r="R42" s="64"/>
      <c r="S42" s="64"/>
      <c r="T42" s="64"/>
      <c r="U42" s="64"/>
      <c r="V42" s="29"/>
    </row>
    <row r="43" spans="1:22" s="26" customFormat="1" ht="10.5" customHeight="1" x14ac:dyDescent="0.15">
      <c r="A43" s="23"/>
      <c r="B43" s="86"/>
      <c r="C43" s="24"/>
      <c r="D43" s="84"/>
      <c r="E43" s="85"/>
      <c r="F43" s="49"/>
      <c r="G43" s="83"/>
      <c r="H43" s="49"/>
      <c r="I43" s="49"/>
      <c r="J43" s="51"/>
      <c r="K43" s="66"/>
      <c r="L43" s="79"/>
      <c r="M43" s="68"/>
      <c r="N43" s="66"/>
      <c r="O43" s="51"/>
      <c r="Q43" s="64"/>
      <c r="R43" s="64"/>
      <c r="S43" s="64"/>
      <c r="T43" s="64"/>
      <c r="U43" s="64"/>
      <c r="V43" s="30"/>
    </row>
    <row r="44" spans="1:22" s="18" customFormat="1" ht="9.75" customHeight="1" x14ac:dyDescent="0.15">
      <c r="A44" s="13"/>
      <c r="B44" s="86" t="str">
        <f>IF(P_19号2様式!DA2="","",P_19号2様式!DA2)</f>
        <v/>
      </c>
      <c r="C44" s="22"/>
      <c r="D44" s="84" t="str">
        <f>IF(P_19号2様式!DB2="","",P_19号2様式!DB2)</f>
        <v/>
      </c>
      <c r="E44" s="85"/>
      <c r="F44" s="48" t="str">
        <f>IF(P_19号2様式!DC2&lt;&gt; "",TEXT(INT(P_19号2様式!DC2),"#,##0"),"")</f>
        <v/>
      </c>
      <c r="G44" s="82" t="str">
        <f>IF(P_19号2様式!DC2= "","",IF(VALUE(FIXED(P_19号2様式!DC2,0,TRUE))&lt;&gt;P_19号2様式!DC2,RIGHT(FIXED(P_19号2様式!DC2,3,FALSE),4),""))</f>
        <v/>
      </c>
      <c r="H44" s="48" t="str">
        <f>IF(P_19号2様式!DD2&lt;&gt;"","(","")</f>
        <v/>
      </c>
      <c r="I44" s="48" t="str">
        <f>IF(P_19号2様式!DD2&lt;&gt; "", FIXED(P_19号2様式!DD2,2,FALSE),"")</f>
        <v/>
      </c>
      <c r="J44" s="50" t="str">
        <f>IF(P_19号2様式!DD2&lt;&gt;"",")","")</f>
        <v/>
      </c>
      <c r="K44" s="65" t="str">
        <f>IF(P_19号2様式!DE2&lt;&gt; "",TEXT(INT(P_19号2様式!DE2),"#,##0"),"")</f>
        <v/>
      </c>
      <c r="L44" s="78"/>
      <c r="M44" s="67" t="str">
        <f>IF(P_19号2様式!DE2= "","",IF(VALUE(FIXED(P_19号2様式!DE2,0,TRUE))&lt;&gt;P_19号2様式!DE2,RIGHT(FIXED(P_19号2様式!DE2,3,FALSE),4),""))</f>
        <v/>
      </c>
      <c r="N44" s="65" t="str">
        <f>IF(P_19号2様式!DF2&lt;&gt; "",TEXT(INT(P_19号2様式!DF2),"#,##0"),"")</f>
        <v/>
      </c>
      <c r="O44" s="50" t="str">
        <f>IF(P_19号2様式!DF2= "","",IF(VALUE(FIXED(P_19号2様式!DF2,0,TRUE))&lt;&gt;P_19号2様式!DF2,RIGHT(FIXED(P_19号2様式!DF2,3,FALSE),4),""))</f>
        <v/>
      </c>
      <c r="P44" s="27"/>
      <c r="Q44" s="64" t="s">
        <v>24</v>
      </c>
      <c r="R44" s="64"/>
      <c r="S44" s="64"/>
      <c r="T44" s="64"/>
      <c r="U44" s="64"/>
      <c r="V44" s="29"/>
    </row>
    <row r="45" spans="1:22" s="26" customFormat="1" ht="10.5" customHeight="1" x14ac:dyDescent="0.15">
      <c r="A45" s="23"/>
      <c r="B45" s="86"/>
      <c r="C45" s="24"/>
      <c r="D45" s="84"/>
      <c r="E45" s="85"/>
      <c r="F45" s="49"/>
      <c r="G45" s="83"/>
      <c r="H45" s="49"/>
      <c r="I45" s="49"/>
      <c r="J45" s="51"/>
      <c r="K45" s="66"/>
      <c r="L45" s="79"/>
      <c r="M45" s="68"/>
      <c r="N45" s="66"/>
      <c r="O45" s="51"/>
      <c r="Q45" s="64"/>
      <c r="R45" s="64"/>
      <c r="S45" s="64"/>
      <c r="T45" s="64"/>
      <c r="U45" s="64"/>
      <c r="V45" s="30"/>
    </row>
    <row r="46" spans="1:22" s="18" customFormat="1" ht="9.75" customHeight="1" x14ac:dyDescent="0.15">
      <c r="A46" s="13"/>
      <c r="B46" s="86" t="str">
        <f>IF(P_19号2様式!DG2="","",P_19号2様式!DG2)</f>
        <v/>
      </c>
      <c r="C46" s="22"/>
      <c r="D46" s="84" t="str">
        <f>IF(P_19号2様式!DH2="","",P_19号2様式!DH2)</f>
        <v/>
      </c>
      <c r="E46" s="85"/>
      <c r="F46" s="48" t="str">
        <f>IF(P_19号2様式!DI2&lt;&gt; "",TEXT(INT(P_19号2様式!DI2),"#,##0"),"")</f>
        <v/>
      </c>
      <c r="G46" s="82" t="str">
        <f>IF(P_19号2様式!DI2= "","",IF(VALUE(FIXED(P_19号2様式!DI2,0,TRUE))&lt;&gt;P_19号2様式!DI2,RIGHT(FIXED(P_19号2様式!DI2,3,FALSE),4),""))</f>
        <v/>
      </c>
      <c r="H46" s="48" t="str">
        <f>IF(P_19号2様式!DJ2&lt;&gt;"","(","")</f>
        <v/>
      </c>
      <c r="I46" s="48" t="str">
        <f>IF(P_19号2様式!DJ2&lt;&gt; "", FIXED(P_19号2様式!DJ2,2,FALSE),"")</f>
        <v/>
      </c>
      <c r="J46" s="50" t="str">
        <f>IF(P_19号2様式!DJ2&lt;&gt;"",")","")</f>
        <v/>
      </c>
      <c r="K46" s="65" t="str">
        <f>IF(P_19号2様式!DK2&lt;&gt; "",TEXT(INT(P_19号2様式!DK2),"#,##0"),"")</f>
        <v/>
      </c>
      <c r="L46" s="78"/>
      <c r="M46" s="67" t="str">
        <f>IF(P_19号2様式!DK2= "","",IF(VALUE(FIXED(P_19号2様式!DK2,0,TRUE))&lt;&gt;P_19号2様式!DK2,RIGHT(FIXED(P_19号2様式!DK2,3,FALSE),4),""))</f>
        <v/>
      </c>
      <c r="N46" s="65" t="str">
        <f>IF(P_19号2様式!DL2&lt;&gt; "",TEXT(INT(P_19号2様式!DL2),"#,##0"),"")</f>
        <v/>
      </c>
      <c r="O46" s="50" t="str">
        <f>IF(P_19号2様式!DL2= "","",IF(VALUE(FIXED(P_19号2様式!DL2,0,TRUE))&lt;&gt;P_19号2様式!DL2,RIGHT(FIXED(P_19号2様式!DL2,3,FALSE),4),""))</f>
        <v/>
      </c>
      <c r="P46" s="27"/>
      <c r="Q46" s="29"/>
      <c r="R46" s="29"/>
      <c r="S46" s="29"/>
      <c r="T46" s="29"/>
      <c r="U46" s="29"/>
      <c r="V46" s="29"/>
    </row>
    <row r="47" spans="1:22" s="26" customFormat="1" ht="10.5" customHeight="1" x14ac:dyDescent="0.15">
      <c r="A47" s="23"/>
      <c r="B47" s="86"/>
      <c r="C47" s="24"/>
      <c r="D47" s="84"/>
      <c r="E47" s="85"/>
      <c r="F47" s="49"/>
      <c r="G47" s="83"/>
      <c r="H47" s="49"/>
      <c r="I47" s="49"/>
      <c r="J47" s="51"/>
      <c r="K47" s="66"/>
      <c r="L47" s="79"/>
      <c r="M47" s="68"/>
      <c r="N47" s="66"/>
      <c r="O47" s="51"/>
      <c r="Q47" s="30"/>
      <c r="R47" s="31"/>
      <c r="S47" s="30"/>
      <c r="T47" s="30"/>
      <c r="U47" s="30"/>
      <c r="V47" s="30"/>
    </row>
    <row r="48" spans="1:22" s="18" customFormat="1" ht="10.5" customHeight="1" x14ac:dyDescent="0.15">
      <c r="A48" s="13"/>
      <c r="B48" s="86" t="str">
        <f>IF(P_19号2様式!DM2="","",P_19号2様式!DM2)</f>
        <v/>
      </c>
      <c r="C48" s="22"/>
      <c r="D48" s="84" t="str">
        <f>IF(P_19号2様式!DN2="","",P_19号2様式!DN2)</f>
        <v/>
      </c>
      <c r="E48" s="85"/>
      <c r="F48" s="48" t="str">
        <f>IF(P_19号2様式!DO2&lt;&gt; "",TEXT(INT(P_19号2様式!DO2),"#,##0"),"")</f>
        <v/>
      </c>
      <c r="G48" s="82" t="str">
        <f>IF(P_19号2様式!DO2= "","",IF(VALUE(FIXED(P_19号2様式!DO2,0,TRUE))&lt;&gt;P_19号2様式!DO2,RIGHT(FIXED(P_19号2様式!DO2,3,FALSE),4),""))</f>
        <v/>
      </c>
      <c r="H48" s="48" t="str">
        <f>IF(P_19号2様式!DP2&lt;&gt;"","(","")</f>
        <v/>
      </c>
      <c r="I48" s="48" t="str">
        <f>IF(P_19号2様式!DP2&lt;&gt; "", FIXED(P_19号2様式!DP2,2,FALSE),"")</f>
        <v/>
      </c>
      <c r="J48" s="50" t="str">
        <f>IF(P_19号2様式!DP2&lt;&gt;"",")","")</f>
        <v/>
      </c>
      <c r="K48" s="65" t="str">
        <f>IF(P_19号2様式!DQ2&lt;&gt; "",TEXT(INT(P_19号2様式!DQ2),"#,##0"),"")</f>
        <v/>
      </c>
      <c r="L48" s="78"/>
      <c r="M48" s="67" t="str">
        <f>IF(P_19号2様式!DQ2= "","",IF(VALUE(FIXED(P_19号2様式!DQ2,0,TRUE))&lt;&gt;P_19号2様式!DQ2,RIGHT(FIXED(P_19号2様式!DQ2,3,FALSE),4),""))</f>
        <v/>
      </c>
      <c r="N48" s="65" t="str">
        <f>IF(P_19号2様式!DR2&lt;&gt; "",TEXT(INT(P_19号2様式!DR2),"#,##0"),"")</f>
        <v/>
      </c>
      <c r="O48" s="50" t="str">
        <f>IF(P_19号2様式!DR2= "","",IF(VALUE(FIXED(P_19号2様式!DR2,0,TRUE))&lt;&gt;P_19号2様式!DR2,RIGHT(FIXED(P_19号2様式!DR2,3,FALSE),4),""))</f>
        <v/>
      </c>
      <c r="P48" s="27"/>
      <c r="Q48" s="29"/>
      <c r="R48" s="29"/>
      <c r="S48" s="29"/>
      <c r="T48" s="29"/>
      <c r="U48" s="29"/>
      <c r="V48" s="29"/>
    </row>
    <row r="49" spans="1:22" s="26" customFormat="1" ht="10.5" customHeight="1" x14ac:dyDescent="0.15">
      <c r="A49" s="23"/>
      <c r="B49" s="86"/>
      <c r="C49" s="24"/>
      <c r="D49" s="84"/>
      <c r="E49" s="85"/>
      <c r="F49" s="49"/>
      <c r="G49" s="83"/>
      <c r="H49" s="49"/>
      <c r="I49" s="49"/>
      <c r="J49" s="51"/>
      <c r="K49" s="66"/>
      <c r="L49" s="79"/>
      <c r="M49" s="68"/>
      <c r="N49" s="66"/>
      <c r="O49" s="51"/>
      <c r="Q49" s="30"/>
      <c r="R49" s="31"/>
      <c r="S49" s="30"/>
      <c r="T49" s="30"/>
      <c r="U49" s="30"/>
      <c r="V49" s="30"/>
    </row>
    <row r="50" spans="1:22" s="18" customFormat="1" ht="9.75" customHeight="1" x14ac:dyDescent="0.15">
      <c r="A50" s="13"/>
      <c r="B50" s="86" t="str">
        <f>IF(P_19号2様式!DS2="","",P_19号2様式!DS2)</f>
        <v/>
      </c>
      <c r="C50" s="22"/>
      <c r="D50" s="84" t="str">
        <f>IF(P_19号2様式!DT2="","",P_19号2様式!DT2)</f>
        <v/>
      </c>
      <c r="E50" s="85"/>
      <c r="F50" s="48" t="str">
        <f>IF(P_19号2様式!DU2&lt;&gt; "",TEXT(INT(P_19号2様式!DU2),"#,##0"),"")</f>
        <v/>
      </c>
      <c r="G50" s="82" t="str">
        <f>IF(P_19号2様式!DU2= "","",IF(VALUE(FIXED(P_19号2様式!DU2,0,TRUE))&lt;&gt;P_19号2様式!DU2,RIGHT(FIXED(P_19号2様式!DU2,3,FALSE),4),""))</f>
        <v/>
      </c>
      <c r="H50" s="48" t="str">
        <f>IF(P_19号2様式!DV2&lt;&gt;"","(","")</f>
        <v/>
      </c>
      <c r="I50" s="48" t="str">
        <f>IF(P_19号2様式!DV2&lt;&gt; "", FIXED(P_19号2様式!DV2,2,FALSE),"")</f>
        <v/>
      </c>
      <c r="J50" s="50" t="str">
        <f>IF(P_19号2様式!DV2&lt;&gt;"",")","")</f>
        <v/>
      </c>
      <c r="K50" s="65" t="str">
        <f>IF(P_19号2様式!DW2&lt;&gt; "",TEXT(INT(P_19号2様式!DW2),"#,##0"),"")</f>
        <v/>
      </c>
      <c r="L50" s="78"/>
      <c r="M50" s="67" t="str">
        <f>IF(P_19号2様式!DW2= "","",IF(VALUE(FIXED(P_19号2様式!DW2,0,TRUE))&lt;&gt;P_19号2様式!DW2,RIGHT(FIXED(P_19号2様式!DW2,3,FALSE),4),""))</f>
        <v/>
      </c>
      <c r="N50" s="65" t="str">
        <f>IF(P_19号2様式!DX2&lt;&gt; "",TEXT(INT(P_19号2様式!DX2),"#,##0"),"")</f>
        <v/>
      </c>
      <c r="O50" s="50" t="str">
        <f>IF(P_19号2様式!DX2= "","",IF(VALUE(FIXED(P_19号2様式!DX2,0,TRUE))&lt;&gt;P_19号2様式!DX2,RIGHT(FIXED(P_19号2様式!DX2,3,FALSE),4),""))</f>
        <v/>
      </c>
      <c r="P50" s="27"/>
      <c r="Q50" s="29"/>
      <c r="R50" s="29"/>
      <c r="S50" s="29"/>
      <c r="T50" s="29"/>
      <c r="U50" s="29"/>
      <c r="V50" s="29"/>
    </row>
    <row r="51" spans="1:22" s="26" customFormat="1" ht="10.5" customHeight="1" x14ac:dyDescent="0.15">
      <c r="A51" s="23"/>
      <c r="B51" s="86"/>
      <c r="C51" s="24"/>
      <c r="D51" s="84"/>
      <c r="E51" s="85"/>
      <c r="F51" s="49"/>
      <c r="G51" s="83"/>
      <c r="H51" s="49"/>
      <c r="I51" s="49"/>
      <c r="J51" s="51"/>
      <c r="K51" s="66"/>
      <c r="L51" s="79"/>
      <c r="M51" s="68"/>
      <c r="N51" s="66"/>
      <c r="O51" s="51"/>
      <c r="Q51" s="30"/>
      <c r="R51" s="31"/>
      <c r="S51" s="30"/>
      <c r="T51" s="30"/>
      <c r="U51" s="30"/>
      <c r="V51" s="30"/>
    </row>
    <row r="52" spans="1:22" s="18" customFormat="1" ht="9.75" customHeight="1" x14ac:dyDescent="0.15">
      <c r="A52" s="13"/>
      <c r="B52" s="86" t="str">
        <f>IF(P_19号2様式!DY2="","",P_19号2様式!DY2)</f>
        <v/>
      </c>
      <c r="C52" s="22"/>
      <c r="D52" s="84" t="str">
        <f>IF(P_19号2様式!DZ2="","",P_19号2様式!DZ2)</f>
        <v/>
      </c>
      <c r="E52" s="85"/>
      <c r="F52" s="48" t="str">
        <f>IF(P_19号2様式!EA2&lt;&gt; "",TEXT(INT(P_19号2様式!EA2),"#,##0"),"")</f>
        <v/>
      </c>
      <c r="G52" s="82" t="str">
        <f>IF(P_19号2様式!EA2= "","",IF(VALUE(FIXED(P_19号2様式!EA2,0,TRUE))&lt;&gt;P_19号2様式!EA2,RIGHT(FIXED(P_19号2様式!EA2,3,FALSE),4),""))</f>
        <v/>
      </c>
      <c r="H52" s="48" t="str">
        <f>IF(P_19号2様式!EB2&lt;&gt;"","(","")</f>
        <v/>
      </c>
      <c r="I52" s="48" t="str">
        <f>IF(P_19号2様式!EB2&lt;&gt; "", FIXED(P_19号2様式!EB2,2,FALSE),"")</f>
        <v/>
      </c>
      <c r="J52" s="50" t="str">
        <f>IF(P_19号2様式!EB2&lt;&gt;"",")","")</f>
        <v/>
      </c>
      <c r="K52" s="65" t="str">
        <f>IF(P_19号2様式!EC2&lt;&gt; "",TEXT(INT(P_19号2様式!EC2),"#,##0"),"")</f>
        <v/>
      </c>
      <c r="L52" s="78"/>
      <c r="M52" s="67" t="str">
        <f>IF(P_19号2様式!EC2= "","",IF(VALUE(FIXED(P_19号2様式!EC2,0,TRUE))&lt;&gt;P_19号2様式!EC2,RIGHT(FIXED(P_19号2様式!EC2,3,FALSE),4),""))</f>
        <v/>
      </c>
      <c r="N52" s="65" t="str">
        <f>IF(P_19号2様式!ED2&lt;&gt; "",TEXT(INT(P_19号2様式!ED2),"#,##0"),"")</f>
        <v/>
      </c>
      <c r="O52" s="50" t="str">
        <f>IF(P_19号2様式!ED2= "","",IF(VALUE(FIXED(P_19号2様式!ED2,0,TRUE))&lt;&gt;P_19号2様式!ED2,RIGHT(FIXED(P_19号2様式!ED2,3,FALSE),4),""))</f>
        <v/>
      </c>
      <c r="P52" s="27"/>
      <c r="Q52" s="29"/>
      <c r="R52" s="29"/>
      <c r="S52" s="29"/>
      <c r="T52" s="29"/>
      <c r="U52" s="29"/>
      <c r="V52" s="29"/>
    </row>
    <row r="53" spans="1:22" s="26" customFormat="1" ht="10.5" customHeight="1" x14ac:dyDescent="0.15">
      <c r="A53" s="23"/>
      <c r="B53" s="86"/>
      <c r="C53" s="24"/>
      <c r="D53" s="84"/>
      <c r="E53" s="85"/>
      <c r="F53" s="49"/>
      <c r="G53" s="83"/>
      <c r="H53" s="49"/>
      <c r="I53" s="49"/>
      <c r="J53" s="51"/>
      <c r="K53" s="66"/>
      <c r="L53" s="79"/>
      <c r="M53" s="68"/>
      <c r="N53" s="66"/>
      <c r="O53" s="51"/>
      <c r="Q53" s="30"/>
      <c r="R53" s="31"/>
      <c r="S53" s="30"/>
      <c r="T53" s="30"/>
      <c r="U53" s="30"/>
      <c r="V53" s="30"/>
    </row>
    <row r="54" spans="1:22" s="18" customFormat="1" ht="9.75" customHeight="1" x14ac:dyDescent="0.15">
      <c r="A54" s="13"/>
      <c r="B54" s="86" t="str">
        <f>IF(P_19号2様式!EE2="","",P_19号2様式!EE2)</f>
        <v/>
      </c>
      <c r="C54" s="22"/>
      <c r="D54" s="84" t="str">
        <f>IF(P_19号2様式!EF2="","",P_19号2様式!EF2)</f>
        <v/>
      </c>
      <c r="E54" s="85"/>
      <c r="F54" s="48" t="str">
        <f>IF(P_19号2様式!EG2&lt;&gt; "",TEXT(INT(P_19号2様式!EG2),"#,##0"),"")</f>
        <v/>
      </c>
      <c r="G54" s="82" t="str">
        <f>IF(P_19号2様式!EG2= "","",IF(VALUE(FIXED(P_19号2様式!EG2,0,TRUE))&lt;&gt;P_19号2様式!EG2,RIGHT(FIXED(P_19号2様式!EG2,3,FALSE),4),""))</f>
        <v/>
      </c>
      <c r="H54" s="48" t="str">
        <f>IF(P_19号2様式!EH2&lt;&gt;"","(","")</f>
        <v/>
      </c>
      <c r="I54" s="48" t="str">
        <f>IF(P_19号2様式!EH2&lt;&gt; "", FIXED(P_19号2様式!EH2,2,FALSE),"")</f>
        <v/>
      </c>
      <c r="J54" s="50" t="str">
        <f>IF(P_19号2様式!EH2&lt;&gt;"",")","")</f>
        <v/>
      </c>
      <c r="K54" s="65" t="str">
        <f>IF(P_19号2様式!EI2&lt;&gt; "",TEXT(INT(P_19号2様式!EI2),"#,##0"),"")</f>
        <v/>
      </c>
      <c r="L54" s="78"/>
      <c r="M54" s="67" t="str">
        <f>IF(P_19号2様式!EI2= "","",IF(VALUE(FIXED(P_19号2様式!EI2,0,TRUE))&lt;&gt;P_19号2様式!EI2,RIGHT(FIXED(P_19号2様式!EI2,3,FALSE),4),""))</f>
        <v/>
      </c>
      <c r="N54" s="65" t="str">
        <f>IF(P_19号2様式!EJ2&lt;&gt; "",TEXT(INT(P_19号2様式!EJ2),"#,##0"),"")</f>
        <v/>
      </c>
      <c r="O54" s="50" t="str">
        <f>IF(P_19号2様式!EJ2= "","",IF(VALUE(FIXED(P_19号2様式!EJ2,0,TRUE))&lt;&gt;P_19号2様式!EJ2,RIGHT(FIXED(P_19号2様式!EJ2,3,FALSE),4),""))</f>
        <v/>
      </c>
      <c r="P54" s="27"/>
      <c r="Q54" s="29"/>
      <c r="R54" s="29"/>
      <c r="S54" s="29"/>
      <c r="T54" s="29"/>
      <c r="U54" s="29"/>
      <c r="V54" s="29"/>
    </row>
    <row r="55" spans="1:22" s="26" customFormat="1" ht="10.5" customHeight="1" x14ac:dyDescent="0.15">
      <c r="A55" s="23"/>
      <c r="B55" s="86"/>
      <c r="C55" s="24"/>
      <c r="D55" s="84"/>
      <c r="E55" s="85"/>
      <c r="F55" s="49"/>
      <c r="G55" s="83"/>
      <c r="H55" s="49"/>
      <c r="I55" s="49"/>
      <c r="J55" s="51"/>
      <c r="K55" s="66"/>
      <c r="L55" s="79"/>
      <c r="M55" s="68"/>
      <c r="N55" s="66"/>
      <c r="O55" s="51"/>
      <c r="Q55" s="30"/>
      <c r="R55" s="31"/>
      <c r="S55" s="30"/>
      <c r="T55" s="30"/>
      <c r="U55" s="30"/>
      <c r="V55" s="30"/>
    </row>
    <row r="56" spans="1:22" s="18" customFormat="1" ht="9.75" customHeight="1" x14ac:dyDescent="0.15">
      <c r="A56" s="13"/>
      <c r="B56" s="86" t="str">
        <f>IF(P_19号2様式!EK2="","",P_19号2様式!EK2)</f>
        <v/>
      </c>
      <c r="C56" s="22"/>
      <c r="D56" s="84" t="str">
        <f>IF(P_19号2様式!EL2="","",P_19号2様式!EL2)</f>
        <v/>
      </c>
      <c r="E56" s="85"/>
      <c r="F56" s="48" t="str">
        <f>IF(P_19号2様式!EM2&lt;&gt; "",TEXT(INT(P_19号2様式!EM2),"#,##0"),"")</f>
        <v/>
      </c>
      <c r="G56" s="82" t="str">
        <f>IF(P_19号2様式!EM2= "","",IF(VALUE(FIXED(P_19号2様式!EM2,0,TRUE))&lt;&gt;P_19号2様式!EM2,RIGHT(FIXED(P_19号2様式!EM2,3,FALSE),4),""))</f>
        <v/>
      </c>
      <c r="H56" s="48" t="str">
        <f>IF(P_19号2様式!EN2&lt;&gt;"","(","")</f>
        <v/>
      </c>
      <c r="I56" s="48" t="str">
        <f>IF(P_19号2様式!EN2&lt;&gt; "", FIXED(P_19号2様式!EN2,2,FALSE),"")</f>
        <v/>
      </c>
      <c r="J56" s="50" t="str">
        <f>IF(P_19号2様式!EN2&lt;&gt;"",")","")</f>
        <v/>
      </c>
      <c r="K56" s="65" t="str">
        <f>IF(P_19号2様式!EO2&lt;&gt; "",TEXT(INT(P_19号2様式!EO2),"#,##0"),"")</f>
        <v/>
      </c>
      <c r="L56" s="78"/>
      <c r="M56" s="67" t="str">
        <f>IF(P_19号2様式!EO2= "","",IF(VALUE(FIXED(P_19号2様式!EO2,0,TRUE))&lt;&gt;P_19号2様式!EO2,RIGHT(FIXED(P_19号2様式!EO2,3,FALSE),4),""))</f>
        <v/>
      </c>
      <c r="N56" s="65" t="str">
        <f>IF(P_19号2様式!EP2&lt;&gt; "",TEXT(INT(P_19号2様式!EP2),"#,##0"),"")</f>
        <v/>
      </c>
      <c r="O56" s="50" t="str">
        <f>IF(P_19号2様式!EP2= "","",IF(VALUE(FIXED(P_19号2様式!EP2,0,TRUE))&lt;&gt;P_19号2様式!EP2,RIGHT(FIXED(P_19号2様式!EP2,3,FALSE),4),""))</f>
        <v/>
      </c>
      <c r="P56" s="27"/>
      <c r="Q56" s="29"/>
      <c r="R56" s="29"/>
      <c r="S56" s="29"/>
      <c r="T56" s="29"/>
      <c r="U56" s="29"/>
      <c r="V56" s="29"/>
    </row>
    <row r="57" spans="1:22" s="26" customFormat="1" ht="10.5" customHeight="1" x14ac:dyDescent="0.15">
      <c r="A57" s="23"/>
      <c r="B57" s="86"/>
      <c r="C57" s="24"/>
      <c r="D57" s="84"/>
      <c r="E57" s="85"/>
      <c r="F57" s="49"/>
      <c r="G57" s="83"/>
      <c r="H57" s="49"/>
      <c r="I57" s="49"/>
      <c r="J57" s="51"/>
      <c r="K57" s="66"/>
      <c r="L57" s="79"/>
      <c r="M57" s="68"/>
      <c r="N57" s="66"/>
      <c r="O57" s="51"/>
      <c r="Q57" s="30"/>
      <c r="R57" s="31"/>
      <c r="S57" s="30"/>
      <c r="T57" s="30"/>
      <c r="U57" s="30"/>
      <c r="V57" s="30"/>
    </row>
    <row r="58" spans="1:22" s="18" customFormat="1" ht="9.75" customHeight="1" x14ac:dyDescent="0.15">
      <c r="A58" s="13"/>
      <c r="B58" s="86" t="str">
        <f>IF(P_19号2様式!EQ2="","",P_19号2様式!EQ2)</f>
        <v/>
      </c>
      <c r="C58" s="22"/>
      <c r="D58" s="84" t="str">
        <f>IF(P_19号2様式!ER2="","",P_19号2様式!ER2)</f>
        <v/>
      </c>
      <c r="E58" s="85"/>
      <c r="F58" s="48" t="str">
        <f>IF(P_19号2様式!ES2&lt;&gt; "",TEXT(INT(P_19号2様式!ES2),"#,##0"),"")</f>
        <v/>
      </c>
      <c r="G58" s="82" t="str">
        <f>IF(P_19号2様式!ES2= "","",IF(VALUE(FIXED(P_19号2様式!ES2,0,TRUE))&lt;&gt;P_19号2様式!ES2,RIGHT(FIXED(P_19号2様式!ES2,3,FALSE),4),""))</f>
        <v/>
      </c>
      <c r="H58" s="48" t="str">
        <f>IF(P_19号2様式!ET2&lt;&gt;"","(","")</f>
        <v/>
      </c>
      <c r="I58" s="48" t="str">
        <f>IF(P_19号2様式!ET2&lt;&gt; "", FIXED(P_19号2様式!ET2,2,FALSE),"")</f>
        <v/>
      </c>
      <c r="J58" s="50" t="str">
        <f>IF(P_19号2様式!ET2&lt;&gt;"",")","")</f>
        <v/>
      </c>
      <c r="K58" s="65" t="str">
        <f>IF(P_19号2様式!EU2&lt;&gt; "",TEXT(INT(P_19号2様式!EU2),"#,##0"),"")</f>
        <v/>
      </c>
      <c r="L58" s="78"/>
      <c r="M58" s="67" t="str">
        <f>IF(P_19号2様式!EU2= "","",IF(VALUE(FIXED(P_19号2様式!EU2,0,TRUE))&lt;&gt;P_19号2様式!EU2,RIGHT(FIXED(P_19号2様式!EU2,3,FALSE),4),""))</f>
        <v/>
      </c>
      <c r="N58" s="65" t="str">
        <f>IF(P_19号2様式!EV2&lt;&gt; "",TEXT(INT(P_19号2様式!EV2),"#,##0"),"")</f>
        <v/>
      </c>
      <c r="O58" s="50" t="str">
        <f>IF(P_19号2様式!EV2= "","",IF(VALUE(FIXED(P_19号2様式!EV2,0,TRUE))&lt;&gt;P_19号2様式!EV2,RIGHT(FIXED(P_19号2様式!EV2,3,FALSE),4),""))</f>
        <v/>
      </c>
      <c r="P58" s="27"/>
      <c r="Q58" s="29"/>
      <c r="R58" s="29"/>
      <c r="S58" s="29"/>
      <c r="T58" s="29"/>
      <c r="U58" s="29"/>
      <c r="V58" s="29"/>
    </row>
    <row r="59" spans="1:22" s="26" customFormat="1" ht="10.5" customHeight="1" x14ac:dyDescent="0.15">
      <c r="A59" s="23"/>
      <c r="B59" s="86"/>
      <c r="C59" s="24"/>
      <c r="D59" s="84"/>
      <c r="E59" s="85"/>
      <c r="F59" s="49"/>
      <c r="G59" s="83"/>
      <c r="H59" s="49"/>
      <c r="I59" s="49"/>
      <c r="J59" s="51"/>
      <c r="K59" s="66"/>
      <c r="L59" s="79"/>
      <c r="M59" s="68"/>
      <c r="N59" s="66"/>
      <c r="O59" s="51"/>
      <c r="Q59" s="30"/>
      <c r="R59" s="31"/>
      <c r="S59" s="30"/>
      <c r="T59" s="30"/>
      <c r="U59" s="30"/>
      <c r="V59" s="30"/>
    </row>
    <row r="60" spans="1:22" s="18" customFormat="1" ht="9.75" customHeight="1" x14ac:dyDescent="0.15">
      <c r="A60" s="13"/>
      <c r="B60" s="86" t="str">
        <f>IF(P_19号2様式!EW2="","",P_19号2様式!EW2)</f>
        <v/>
      </c>
      <c r="C60" s="22"/>
      <c r="D60" s="84" t="str">
        <f>IF(P_19号2様式!EX2="","",P_19号2様式!EX2)</f>
        <v/>
      </c>
      <c r="E60" s="85"/>
      <c r="F60" s="48" t="str">
        <f>IF(P_19号2様式!EY2&lt;&gt; "",TEXT(INT(P_19号2様式!EY2),"#,##0"),"")</f>
        <v/>
      </c>
      <c r="G60" s="82" t="str">
        <f>IF(P_19号2様式!EY2= "","",IF(VALUE(FIXED(P_19号2様式!EY2,0,TRUE))&lt;&gt;P_19号2様式!EY2,RIGHT(FIXED(P_19号2様式!EY2,3,FALSE),4),""))</f>
        <v/>
      </c>
      <c r="H60" s="48" t="str">
        <f>IF(P_19号2様式!EZ2&lt;&gt;"","(","")</f>
        <v/>
      </c>
      <c r="I60" s="48" t="str">
        <f>IF(P_19号2様式!EZ2&lt;&gt; "", FIXED(P_19号2様式!EZ2,2,FALSE),"")</f>
        <v/>
      </c>
      <c r="J60" s="50" t="str">
        <f>IF(P_19号2様式!EZ2&lt;&gt;"",")","")</f>
        <v/>
      </c>
      <c r="K60" s="65" t="str">
        <f>IF(P_19号2様式!FA2&lt;&gt; "",TEXT(INT(P_19号2様式!FA2),"#,##0"),"")</f>
        <v/>
      </c>
      <c r="L60" s="78"/>
      <c r="M60" s="67" t="str">
        <f>IF(P_19号2様式!FA2= "","",IF(VALUE(FIXED(P_19号2様式!FA2,0,TRUE))&lt;&gt;P_19号2様式!FA2,RIGHT(FIXED(P_19号2様式!FA2,3,FALSE),4),""))</f>
        <v/>
      </c>
      <c r="N60" s="65" t="str">
        <f>IF(P_19号2様式!FB2&lt;&gt; "",TEXT(INT(P_19号2様式!FB2),"#,##0"),"")</f>
        <v/>
      </c>
      <c r="O60" s="50" t="str">
        <f>IF(P_19号2様式!FB2= "","",IF(VALUE(FIXED(P_19号2様式!FB2,0,TRUE))&lt;&gt;P_19号2様式!FB2,RIGHT(FIXED(P_19号2様式!FB2,3,FALSE),4),""))</f>
        <v/>
      </c>
      <c r="P60" s="27"/>
      <c r="Q60" s="29"/>
      <c r="R60" s="29"/>
      <c r="S60" s="29"/>
      <c r="T60" s="29"/>
      <c r="U60" s="29"/>
      <c r="V60" s="29"/>
    </row>
    <row r="61" spans="1:22" s="26" customFormat="1" ht="10.5" customHeight="1" x14ac:dyDescent="0.15">
      <c r="A61" s="23"/>
      <c r="B61" s="86"/>
      <c r="C61" s="24"/>
      <c r="D61" s="84"/>
      <c r="E61" s="85"/>
      <c r="F61" s="49"/>
      <c r="G61" s="83"/>
      <c r="H61" s="49"/>
      <c r="I61" s="49"/>
      <c r="J61" s="51"/>
      <c r="K61" s="66"/>
      <c r="L61" s="79"/>
      <c r="M61" s="68"/>
      <c r="N61" s="66"/>
      <c r="O61" s="51"/>
      <c r="Q61" s="30"/>
      <c r="R61" s="31"/>
      <c r="S61" s="30"/>
      <c r="T61" s="30"/>
      <c r="U61" s="30"/>
      <c r="V61" s="30"/>
    </row>
    <row r="62" spans="1:22" s="18" customFormat="1" ht="9.75" customHeight="1" x14ac:dyDescent="0.15">
      <c r="A62" s="13"/>
      <c r="B62" s="86" t="str">
        <f>IF(P_19号2様式!FC2="","",P_19号2様式!FC2)</f>
        <v/>
      </c>
      <c r="C62" s="22"/>
      <c r="D62" s="84" t="str">
        <f>IF(P_19号2様式!FD2="","",P_19号2様式!FD2)</f>
        <v/>
      </c>
      <c r="E62" s="85"/>
      <c r="F62" s="48" t="str">
        <f>IF(P_19号2様式!FE2&lt;&gt; "",TEXT(INT(P_19号2様式!FE2),"#,##0"),"")</f>
        <v/>
      </c>
      <c r="G62" s="82" t="str">
        <f>IF(P_19号2様式!FE2= "","",IF(VALUE(FIXED(P_19号2様式!FE2,0,TRUE))&lt;&gt;P_19号2様式!FE2,RIGHT(FIXED(P_19号2様式!FE2,3,FALSE),4),""))</f>
        <v/>
      </c>
      <c r="H62" s="48" t="str">
        <f>IF(P_19号2様式!FF2&lt;&gt;"","(","")</f>
        <v/>
      </c>
      <c r="I62" s="48" t="str">
        <f>IF(P_19号2様式!FF2&lt;&gt; "", FIXED(P_19号2様式!FF2,2,FALSE),"")</f>
        <v/>
      </c>
      <c r="J62" s="50" t="str">
        <f>IF(P_19号2様式!FF2&lt;&gt;"",")","")</f>
        <v/>
      </c>
      <c r="K62" s="65" t="str">
        <f>IF(P_19号2様式!FG2&lt;&gt; "",TEXT(INT(P_19号2様式!FG2),"#,##0"),"")</f>
        <v/>
      </c>
      <c r="L62" s="78"/>
      <c r="M62" s="67" t="str">
        <f>IF(P_19号2様式!FG2= "","",IF(VALUE(FIXED(P_19号2様式!FG2,0,TRUE))&lt;&gt;P_19号2様式!FG2,RIGHT(FIXED(P_19号2様式!FG2,3,FALSE),4),""))</f>
        <v/>
      </c>
      <c r="N62" s="65" t="str">
        <f>IF(P_19号2様式!FH2&lt;&gt; "",TEXT(INT(P_19号2様式!FH2),"#,##0"),"")</f>
        <v/>
      </c>
      <c r="O62" s="50" t="str">
        <f>IF(P_19号2様式!FH2= "","",IF(VALUE(FIXED(P_19号2様式!FH2,0,TRUE))&lt;&gt;P_19号2様式!FH2,RIGHT(FIXED(P_19号2様式!FH2,3,FALSE),4),""))</f>
        <v/>
      </c>
      <c r="P62" s="27"/>
      <c r="Q62" s="29"/>
      <c r="R62" s="29"/>
      <c r="S62" s="29"/>
      <c r="T62" s="29"/>
      <c r="U62" s="29"/>
      <c r="V62" s="29"/>
    </row>
    <row r="63" spans="1:22" s="26" customFormat="1" ht="10.5" customHeight="1" x14ac:dyDescent="0.15">
      <c r="A63" s="23"/>
      <c r="B63" s="86"/>
      <c r="C63" s="24"/>
      <c r="D63" s="84"/>
      <c r="E63" s="85"/>
      <c r="F63" s="49"/>
      <c r="G63" s="83"/>
      <c r="H63" s="49"/>
      <c r="I63" s="49"/>
      <c r="J63" s="51"/>
      <c r="K63" s="66"/>
      <c r="L63" s="79"/>
      <c r="M63" s="68"/>
      <c r="N63" s="66"/>
      <c r="O63" s="51"/>
      <c r="Q63" s="30"/>
      <c r="R63" s="31"/>
      <c r="S63" s="30"/>
      <c r="T63" s="30"/>
      <c r="U63" s="30"/>
      <c r="V63" s="30"/>
    </row>
    <row r="64" spans="1:22" s="18" customFormat="1" ht="9.75" customHeight="1" x14ac:dyDescent="0.15">
      <c r="A64" s="13"/>
      <c r="B64" s="86" t="str">
        <f>IF(P_19号2様式!FI2="","",P_19号2様式!FI2)</f>
        <v/>
      </c>
      <c r="C64" s="22"/>
      <c r="D64" s="84" t="str">
        <f>IF(P_19号2様式!FJ2="","",P_19号2様式!FJ2)</f>
        <v/>
      </c>
      <c r="E64" s="85"/>
      <c r="F64" s="48" t="str">
        <f>IF(P_19号2様式!FK2&lt;&gt; "",TEXT(INT(P_19号2様式!FK2),"#,##0"),"")</f>
        <v/>
      </c>
      <c r="G64" s="82" t="str">
        <f>IF(P_19号2様式!FK2= "","",IF(VALUE(FIXED(P_19号2様式!FK2,0,TRUE))&lt;&gt;P_19号2様式!FK2,RIGHT(FIXED(P_19号2様式!FK2,3,FALSE),4),""))</f>
        <v/>
      </c>
      <c r="H64" s="48" t="str">
        <f>IF(P_19号2様式!FL2&lt;&gt;"","(","")</f>
        <v/>
      </c>
      <c r="I64" s="48" t="str">
        <f>IF(P_19号2様式!FL2&lt;&gt; "", FIXED(P_19号2様式!FL2,2,FALSE),"")</f>
        <v/>
      </c>
      <c r="J64" s="50" t="str">
        <f>IF(P_19号2様式!FL2&lt;&gt;"",")","")</f>
        <v/>
      </c>
      <c r="K64" s="65" t="str">
        <f>IF(P_19号2様式!FM2&lt;&gt; "",TEXT(INT(P_19号2様式!FM2),"#,##0"),"")</f>
        <v/>
      </c>
      <c r="L64" s="78"/>
      <c r="M64" s="67" t="str">
        <f>IF(P_19号2様式!FM2= "","",IF(VALUE(FIXED(P_19号2様式!FM2,0,TRUE))&lt;&gt;P_19号2様式!FM2,RIGHT(FIXED(P_19号2様式!FM2,3,FALSE),4),""))</f>
        <v/>
      </c>
      <c r="N64" s="65" t="str">
        <f>IF(P_19号2様式!FN2&lt;&gt; "",TEXT(INT(P_19号2様式!FN2),"#,##0"),"")</f>
        <v/>
      </c>
      <c r="O64" s="50" t="str">
        <f>IF(P_19号2様式!FN2= "","",IF(VALUE(FIXED(P_19号2様式!FN2,0,TRUE))&lt;&gt;P_19号2様式!FN2,RIGHT(FIXED(P_19号2様式!FN2,3,FALSE),4),""))</f>
        <v/>
      </c>
      <c r="P64" s="27"/>
      <c r="Q64" s="29"/>
      <c r="R64" s="29"/>
      <c r="S64" s="29"/>
      <c r="T64" s="29"/>
      <c r="U64" s="29"/>
      <c r="V64" s="29"/>
    </row>
    <row r="65" spans="1:22" s="26" customFormat="1" ht="10.5" customHeight="1" x14ac:dyDescent="0.15">
      <c r="A65" s="23"/>
      <c r="B65" s="86"/>
      <c r="C65" s="24"/>
      <c r="D65" s="84"/>
      <c r="E65" s="85"/>
      <c r="F65" s="49"/>
      <c r="G65" s="83"/>
      <c r="H65" s="49"/>
      <c r="I65" s="49"/>
      <c r="J65" s="51"/>
      <c r="K65" s="66"/>
      <c r="L65" s="79"/>
      <c r="M65" s="68"/>
      <c r="N65" s="66"/>
      <c r="O65" s="51"/>
      <c r="Q65" s="30"/>
      <c r="R65" s="31"/>
      <c r="S65" s="30"/>
      <c r="T65" s="30"/>
      <c r="U65" s="30"/>
      <c r="V65" s="30"/>
    </row>
    <row r="66" spans="1:22" s="18" customFormat="1" ht="9.75" customHeight="1" x14ac:dyDescent="0.15">
      <c r="A66" s="13"/>
      <c r="B66" s="86" t="str">
        <f>IF(P_19号2様式!FO2="","",P_19号2様式!FO2)</f>
        <v/>
      </c>
      <c r="C66" s="22"/>
      <c r="D66" s="84" t="str">
        <f>IF(P_19号2様式!FP2="","",P_19号2様式!FP2)</f>
        <v/>
      </c>
      <c r="E66" s="85"/>
      <c r="F66" s="48" t="str">
        <f>IF(P_19号2様式!FQ2&lt;&gt; "",TEXT(INT(P_19号2様式!FQ2),"#,##0"),"")</f>
        <v/>
      </c>
      <c r="G66" s="82" t="str">
        <f>IF(P_19号2様式!FQ2= "","",IF(VALUE(FIXED(P_19号2様式!FQ2,0,TRUE))&lt;&gt;P_19号2様式!FQ2,RIGHT(FIXED(P_19号2様式!FQ2,3,FALSE),4),""))</f>
        <v/>
      </c>
      <c r="H66" s="48" t="str">
        <f>IF(P_19号2様式!FR2&lt;&gt;"","(","")</f>
        <v/>
      </c>
      <c r="I66" s="48" t="str">
        <f>IF(P_19号2様式!FR2&lt;&gt; "", FIXED(P_19号2様式!FR2,2,FALSE),"")</f>
        <v/>
      </c>
      <c r="J66" s="50" t="str">
        <f>IF(P_19号2様式!FR2&lt;&gt;"",")","")</f>
        <v/>
      </c>
      <c r="K66" s="65" t="str">
        <f>IF(P_19号2様式!FS2&lt;&gt; "",TEXT(INT(P_19号2様式!FS2),"#,##0"),"")</f>
        <v/>
      </c>
      <c r="L66" s="78"/>
      <c r="M66" s="67" t="str">
        <f>IF(P_19号2様式!FS2= "","",IF(VALUE(FIXED(P_19号2様式!FS2,0,TRUE))&lt;&gt;P_19号2様式!FS2,RIGHT(FIXED(P_19号2様式!FS2,3,FALSE),4),""))</f>
        <v/>
      </c>
      <c r="N66" s="65" t="str">
        <f>IF(P_19号2様式!FT2&lt;&gt; "",TEXT(INT(P_19号2様式!FT2),"#,##0"),"")</f>
        <v/>
      </c>
      <c r="O66" s="50" t="str">
        <f>IF(P_19号2様式!FT2= "","",IF(VALUE(FIXED(P_19号2様式!FT2,0,TRUE))&lt;&gt;P_19号2様式!FT2,RIGHT(FIXED(P_19号2様式!FT2,3,FALSE),4),""))</f>
        <v/>
      </c>
      <c r="P66" s="27"/>
      <c r="Q66" s="29"/>
      <c r="R66" s="29"/>
      <c r="S66" s="29"/>
      <c r="T66" s="29"/>
      <c r="U66" s="29"/>
      <c r="V66" s="29"/>
    </row>
    <row r="67" spans="1:22" s="26" customFormat="1" ht="10.5" customHeight="1" x14ac:dyDescent="0.15">
      <c r="A67" s="23"/>
      <c r="B67" s="86"/>
      <c r="C67" s="24"/>
      <c r="D67" s="84"/>
      <c r="E67" s="85"/>
      <c r="F67" s="49"/>
      <c r="G67" s="83"/>
      <c r="H67" s="49"/>
      <c r="I67" s="49"/>
      <c r="J67" s="51"/>
      <c r="K67" s="66"/>
      <c r="L67" s="79"/>
      <c r="M67" s="68"/>
      <c r="N67" s="66"/>
      <c r="O67" s="51"/>
      <c r="Q67" s="30"/>
      <c r="R67" s="31"/>
      <c r="S67" s="30"/>
      <c r="T67" s="30"/>
      <c r="U67" s="30"/>
      <c r="V67" s="30"/>
    </row>
    <row r="68" spans="1:22" s="18" customFormat="1" ht="9.75" customHeight="1" x14ac:dyDescent="0.15">
      <c r="A68" s="13"/>
      <c r="B68" s="86" t="str">
        <f>IF(P_19号2様式!FU2="","",P_19号2様式!FU2)</f>
        <v/>
      </c>
      <c r="C68" s="22"/>
      <c r="D68" s="84" t="str">
        <f>IF(P_19号2様式!FV2="","",P_19号2様式!FV2)</f>
        <v/>
      </c>
      <c r="E68" s="85"/>
      <c r="F68" s="48" t="str">
        <f>IF(P_19号2様式!FW2&lt;&gt; "",TEXT(INT(P_19号2様式!FW2),"#,##0"),"")</f>
        <v/>
      </c>
      <c r="G68" s="82" t="str">
        <f>IF(P_19号2様式!FW2= "","",IF(VALUE(FIXED(P_19号2様式!FW2,0,TRUE))&lt;&gt;P_19号2様式!FW2,RIGHT(FIXED(P_19号2様式!FW2,3,FALSE),4),""))</f>
        <v/>
      </c>
      <c r="H68" s="48" t="str">
        <f>IF(P_19号2様式!FX2&lt;&gt;"","(","")</f>
        <v/>
      </c>
      <c r="I68" s="48" t="str">
        <f>IF(P_19号2様式!FX2&lt;&gt; "", FIXED(P_19号2様式!FX2,2,FALSE),"")</f>
        <v/>
      </c>
      <c r="J68" s="50" t="str">
        <f>IF(P_19号2様式!FX2&lt;&gt;"",")","")</f>
        <v/>
      </c>
      <c r="K68" s="65" t="str">
        <f>IF(P_19号2様式!FY2&lt;&gt; "",TEXT(INT(P_19号2様式!FY2),"#,##0"),"")</f>
        <v/>
      </c>
      <c r="L68" s="78"/>
      <c r="M68" s="67" t="str">
        <f>IF(P_19号2様式!FY2= "","",IF(VALUE(FIXED(P_19号2様式!FY2,0,TRUE))&lt;&gt;P_19号2様式!FY2,RIGHT(FIXED(P_19号2様式!FY2,3,FALSE),4),""))</f>
        <v/>
      </c>
      <c r="N68" s="65" t="str">
        <f>IF(P_19号2様式!FZ2&lt;&gt; "",TEXT(INT(P_19号2様式!FZ2),"#,##0"),"")</f>
        <v/>
      </c>
      <c r="O68" s="50" t="str">
        <f>IF(P_19号2様式!FZ2= "","",IF(VALUE(FIXED(P_19号2様式!FZ2,0,TRUE))&lt;&gt;P_19号2様式!FZ2,RIGHT(FIXED(P_19号2様式!FZ2,3,FALSE),4),""))</f>
        <v/>
      </c>
      <c r="P68" s="27"/>
      <c r="Q68" s="29"/>
      <c r="R68" s="29"/>
      <c r="S68" s="29"/>
      <c r="T68" s="29"/>
      <c r="U68" s="29"/>
      <c r="V68" s="29"/>
    </row>
    <row r="69" spans="1:22" s="26" customFormat="1" ht="10.5" customHeight="1" x14ac:dyDescent="0.15">
      <c r="A69" s="23"/>
      <c r="B69" s="86"/>
      <c r="C69" s="24"/>
      <c r="D69" s="84"/>
      <c r="E69" s="85"/>
      <c r="F69" s="49"/>
      <c r="G69" s="83"/>
      <c r="H69" s="49"/>
      <c r="I69" s="49"/>
      <c r="J69" s="51"/>
      <c r="K69" s="66"/>
      <c r="L69" s="79"/>
      <c r="M69" s="68"/>
      <c r="N69" s="66"/>
      <c r="O69" s="51"/>
      <c r="Q69" s="30"/>
      <c r="R69" s="31"/>
      <c r="S69" s="30"/>
      <c r="T69" s="30"/>
      <c r="U69" s="30"/>
      <c r="V69" s="30"/>
    </row>
  </sheetData>
  <mergeCells count="377">
    <mergeCell ref="H42:H43"/>
    <mergeCell ref="H44:H45"/>
    <mergeCell ref="H46:H47"/>
    <mergeCell ref="H48:H49"/>
    <mergeCell ref="H50:H51"/>
    <mergeCell ref="H52:H53"/>
    <mergeCell ref="I42:I43"/>
    <mergeCell ref="H38:H39"/>
    <mergeCell ref="H40:H41"/>
    <mergeCell ref="I40:I41"/>
    <mergeCell ref="H10:H11"/>
    <mergeCell ref="H12:H13"/>
    <mergeCell ref="H14:H15"/>
    <mergeCell ref="H16:H17"/>
    <mergeCell ref="H18:H19"/>
    <mergeCell ref="H20:H21"/>
    <mergeCell ref="H22:H23"/>
    <mergeCell ref="H24:H25"/>
    <mergeCell ref="H26:H27"/>
    <mergeCell ref="H68:H69"/>
    <mergeCell ref="I64:I65"/>
    <mergeCell ref="I62:I63"/>
    <mergeCell ref="I60:I61"/>
    <mergeCell ref="I58:I59"/>
    <mergeCell ref="I56:I57"/>
    <mergeCell ref="H66:H67"/>
    <mergeCell ref="J64:J65"/>
    <mergeCell ref="J66:J67"/>
    <mergeCell ref="J60:J61"/>
    <mergeCell ref="J62:J63"/>
    <mergeCell ref="J68:J69"/>
    <mergeCell ref="I68:I69"/>
    <mergeCell ref="I66:I67"/>
    <mergeCell ref="H60:H61"/>
    <mergeCell ref="H62:H63"/>
    <mergeCell ref="H64:H65"/>
    <mergeCell ref="H56:H57"/>
    <mergeCell ref="H58:H59"/>
    <mergeCell ref="J58:J59"/>
    <mergeCell ref="J52:J53"/>
    <mergeCell ref="J54:J55"/>
    <mergeCell ref="I54:I55"/>
    <mergeCell ref="I52:I53"/>
    <mergeCell ref="I50:I51"/>
    <mergeCell ref="B5:E5"/>
    <mergeCell ref="B38:B39"/>
    <mergeCell ref="B40:B41"/>
    <mergeCell ref="B42:B43"/>
    <mergeCell ref="D38:E39"/>
    <mergeCell ref="D30:E31"/>
    <mergeCell ref="D26:E27"/>
    <mergeCell ref="I32:I33"/>
    <mergeCell ref="I34:I35"/>
    <mergeCell ref="J34:J35"/>
    <mergeCell ref="D16:E17"/>
    <mergeCell ref="D36:E37"/>
    <mergeCell ref="G26:G27"/>
    <mergeCell ref="G28:G29"/>
    <mergeCell ref="G30:G31"/>
    <mergeCell ref="G32:G33"/>
    <mergeCell ref="H54:H55"/>
    <mergeCell ref="H36:H37"/>
    <mergeCell ref="R5:S5"/>
    <mergeCell ref="K9:M9"/>
    <mergeCell ref="N9:O9"/>
    <mergeCell ref="D14:E15"/>
    <mergeCell ref="J3:N5"/>
    <mergeCell ref="K12:L13"/>
    <mergeCell ref="O5:P5"/>
    <mergeCell ref="T2:V3"/>
    <mergeCell ref="Q9:S9"/>
    <mergeCell ref="R6:S6"/>
    <mergeCell ref="B6:E6"/>
    <mergeCell ref="C8:E8"/>
    <mergeCell ref="K8:M8"/>
    <mergeCell ref="N8:O8"/>
    <mergeCell ref="K14:L15"/>
    <mergeCell ref="F8:J8"/>
    <mergeCell ref="F9:J9"/>
    <mergeCell ref="F12:F13"/>
    <mergeCell ref="F14:F15"/>
    <mergeCell ref="N10:N11"/>
    <mergeCell ref="N12:N13"/>
    <mergeCell ref="N14:N15"/>
    <mergeCell ref="K10:L11"/>
    <mergeCell ref="D10:E11"/>
    <mergeCell ref="T9:V9"/>
    <mergeCell ref="T10:U12"/>
    <mergeCell ref="T13:U15"/>
    <mergeCell ref="K42:L43"/>
    <mergeCell ref="K52:L53"/>
    <mergeCell ref="I28:I29"/>
    <mergeCell ref="J28:J29"/>
    <mergeCell ref="J30:J31"/>
    <mergeCell ref="I30:I31"/>
    <mergeCell ref="J32:J33"/>
    <mergeCell ref="J40:J41"/>
    <mergeCell ref="J42:J43"/>
    <mergeCell ref="J36:J37"/>
    <mergeCell ref="I36:I37"/>
    <mergeCell ref="I38:I39"/>
    <mergeCell ref="J38:J39"/>
    <mergeCell ref="J48:J49"/>
    <mergeCell ref="J50:J51"/>
    <mergeCell ref="J10:J11"/>
    <mergeCell ref="J12:J13"/>
    <mergeCell ref="Q13:S15"/>
    <mergeCell ref="K50:L51"/>
    <mergeCell ref="B66:B67"/>
    <mergeCell ref="B68:B69"/>
    <mergeCell ref="B16:B17"/>
    <mergeCell ref="B18:B19"/>
    <mergeCell ref="B20:B21"/>
    <mergeCell ref="B22:B23"/>
    <mergeCell ref="B24:B25"/>
    <mergeCell ref="B26:B27"/>
    <mergeCell ref="B28:B29"/>
    <mergeCell ref="B30:B31"/>
    <mergeCell ref="B48:B49"/>
    <mergeCell ref="B34:B35"/>
    <mergeCell ref="B44:B45"/>
    <mergeCell ref="B46:B47"/>
    <mergeCell ref="B50:B51"/>
    <mergeCell ref="B52:B53"/>
    <mergeCell ref="B36:B37"/>
    <mergeCell ref="B62:B63"/>
    <mergeCell ref="B64:B65"/>
    <mergeCell ref="B32:B33"/>
    <mergeCell ref="Q16:S18"/>
    <mergeCell ref="Q28:S30"/>
    <mergeCell ref="Q31:S33"/>
    <mergeCell ref="K18:L19"/>
    <mergeCell ref="K20:L21"/>
    <mergeCell ref="K22:L23"/>
    <mergeCell ref="K24:L25"/>
    <mergeCell ref="K26:L27"/>
    <mergeCell ref="N16:N17"/>
    <mergeCell ref="O22:O23"/>
    <mergeCell ref="O24:O25"/>
    <mergeCell ref="G34:G35"/>
    <mergeCell ref="F22:F23"/>
    <mergeCell ref="F26:F27"/>
    <mergeCell ref="D66:E67"/>
    <mergeCell ref="D56:E57"/>
    <mergeCell ref="A3:D4"/>
    <mergeCell ref="I10:I11"/>
    <mergeCell ref="D32:E33"/>
    <mergeCell ref="D34:E35"/>
    <mergeCell ref="D18:E19"/>
    <mergeCell ref="D20:E21"/>
    <mergeCell ref="D22:E23"/>
    <mergeCell ref="D24:E25"/>
    <mergeCell ref="D28:E29"/>
    <mergeCell ref="D44:E45"/>
    <mergeCell ref="D46:E47"/>
    <mergeCell ref="D48:E49"/>
    <mergeCell ref="D50:E51"/>
    <mergeCell ref="D52:E53"/>
    <mergeCell ref="D54:E55"/>
    <mergeCell ref="D40:E41"/>
    <mergeCell ref="D42:E43"/>
    <mergeCell ref="B10:B11"/>
    <mergeCell ref="B12:B13"/>
    <mergeCell ref="D12:E13"/>
    <mergeCell ref="B14:B15"/>
    <mergeCell ref="D60:E61"/>
    <mergeCell ref="D62:E63"/>
    <mergeCell ref="D64:E65"/>
    <mergeCell ref="B54:B55"/>
    <mergeCell ref="B56:B57"/>
    <mergeCell ref="B58:B59"/>
    <mergeCell ref="B60:B61"/>
    <mergeCell ref="D58:E59"/>
    <mergeCell ref="F56:F57"/>
    <mergeCell ref="F58:F59"/>
    <mergeCell ref="F60:F61"/>
    <mergeCell ref="F62:F63"/>
    <mergeCell ref="D68:E69"/>
    <mergeCell ref="G10:G11"/>
    <mergeCell ref="G12:G13"/>
    <mergeCell ref="G14:G15"/>
    <mergeCell ref="G16:G17"/>
    <mergeCell ref="G18:G19"/>
    <mergeCell ref="G20:G21"/>
    <mergeCell ref="G22:G23"/>
    <mergeCell ref="G24:G25"/>
    <mergeCell ref="G44:G45"/>
    <mergeCell ref="G46:G47"/>
    <mergeCell ref="G48:G49"/>
    <mergeCell ref="G50:G51"/>
    <mergeCell ref="G36:G37"/>
    <mergeCell ref="G38:G39"/>
    <mergeCell ref="G40:G41"/>
    <mergeCell ref="G42:G43"/>
    <mergeCell ref="G58:G59"/>
    <mergeCell ref="G60:G61"/>
    <mergeCell ref="G62:G63"/>
    <mergeCell ref="G64:G65"/>
    <mergeCell ref="G56:G57"/>
    <mergeCell ref="G52:G53"/>
    <mergeCell ref="G54:G55"/>
    <mergeCell ref="G66:G67"/>
    <mergeCell ref="G68:G69"/>
    <mergeCell ref="M26:M27"/>
    <mergeCell ref="M28:M29"/>
    <mergeCell ref="M30:M31"/>
    <mergeCell ref="M32:M33"/>
    <mergeCell ref="K28:L29"/>
    <mergeCell ref="K30:L31"/>
    <mergeCell ref="K32:L33"/>
    <mergeCell ref="K38:L39"/>
    <mergeCell ref="K34:L35"/>
    <mergeCell ref="K36:L37"/>
    <mergeCell ref="M36:M37"/>
    <mergeCell ref="M50:M51"/>
    <mergeCell ref="K44:L45"/>
    <mergeCell ref="K46:L47"/>
    <mergeCell ref="K54:L55"/>
    <mergeCell ref="K56:L57"/>
    <mergeCell ref="K58:L59"/>
    <mergeCell ref="K60:L61"/>
    <mergeCell ref="F10:F11"/>
    <mergeCell ref="T22:U24"/>
    <mergeCell ref="T25:U27"/>
    <mergeCell ref="T28:U30"/>
    <mergeCell ref="N54:N55"/>
    <mergeCell ref="N52:N53"/>
    <mergeCell ref="N50:N51"/>
    <mergeCell ref="N48:N49"/>
    <mergeCell ref="N38:N39"/>
    <mergeCell ref="N44:N45"/>
    <mergeCell ref="N42:N43"/>
    <mergeCell ref="N40:N41"/>
    <mergeCell ref="N46:N47"/>
    <mergeCell ref="N32:N33"/>
    <mergeCell ref="N22:N23"/>
    <mergeCell ref="N24:N25"/>
    <mergeCell ref="N26:N27"/>
    <mergeCell ref="N30:N31"/>
    <mergeCell ref="N28:N29"/>
    <mergeCell ref="M46:M47"/>
    <mergeCell ref="M48:M49"/>
    <mergeCell ref="M44:M45"/>
    <mergeCell ref="K16:L17"/>
    <mergeCell ref="H28:H29"/>
    <mergeCell ref="F24:F25"/>
    <mergeCell ref="F38:F39"/>
    <mergeCell ref="F28:F29"/>
    <mergeCell ref="F30:F31"/>
    <mergeCell ref="Q40:S41"/>
    <mergeCell ref="O10:O11"/>
    <mergeCell ref="O12:O13"/>
    <mergeCell ref="O14:O15"/>
    <mergeCell ref="O16:O17"/>
    <mergeCell ref="O18:O19"/>
    <mergeCell ref="O20:O21"/>
    <mergeCell ref="Q10:S12"/>
    <mergeCell ref="F16:F17"/>
    <mergeCell ref="F18:F19"/>
    <mergeCell ref="F20:F21"/>
    <mergeCell ref="Q19:S21"/>
    <mergeCell ref="Q22:S24"/>
    <mergeCell ref="Q25:S27"/>
    <mergeCell ref="Q34:S36"/>
    <mergeCell ref="N18:N19"/>
    <mergeCell ref="N20:N21"/>
    <mergeCell ref="K40:L41"/>
    <mergeCell ref="H30:H31"/>
    <mergeCell ref="H32:H33"/>
    <mergeCell ref="O26:O27"/>
    <mergeCell ref="O28:O29"/>
    <mergeCell ref="O30:O31"/>
    <mergeCell ref="O32:O33"/>
    <mergeCell ref="O34:O35"/>
    <mergeCell ref="O36:O37"/>
    <mergeCell ref="F64:F65"/>
    <mergeCell ref="F32:F33"/>
    <mergeCell ref="F34:F35"/>
    <mergeCell ref="F36:F37"/>
    <mergeCell ref="O56:O57"/>
    <mergeCell ref="O58:O59"/>
    <mergeCell ref="O44:O45"/>
    <mergeCell ref="O46:O47"/>
    <mergeCell ref="O48:O49"/>
    <mergeCell ref="O50:O51"/>
    <mergeCell ref="F48:F49"/>
    <mergeCell ref="F50:F51"/>
    <mergeCell ref="F52:F53"/>
    <mergeCell ref="F54:F55"/>
    <mergeCell ref="O42:O43"/>
    <mergeCell ref="N34:N35"/>
    <mergeCell ref="K48:L49"/>
    <mergeCell ref="K62:L63"/>
    <mergeCell ref="F66:F67"/>
    <mergeCell ref="F68:F69"/>
    <mergeCell ref="M10:M11"/>
    <mergeCell ref="M12:M13"/>
    <mergeCell ref="M14:M15"/>
    <mergeCell ref="M16:M17"/>
    <mergeCell ref="M18:M19"/>
    <mergeCell ref="M20:M21"/>
    <mergeCell ref="M22:M23"/>
    <mergeCell ref="M58:M59"/>
    <mergeCell ref="M60:M61"/>
    <mergeCell ref="M62:M63"/>
    <mergeCell ref="M64:M65"/>
    <mergeCell ref="M24:M25"/>
    <mergeCell ref="M52:M53"/>
    <mergeCell ref="M54:M55"/>
    <mergeCell ref="M56:M57"/>
    <mergeCell ref="M38:M39"/>
    <mergeCell ref="M40:M41"/>
    <mergeCell ref="F40:F41"/>
    <mergeCell ref="F42:F43"/>
    <mergeCell ref="F44:F45"/>
    <mergeCell ref="M42:M43"/>
    <mergeCell ref="F46:F47"/>
    <mergeCell ref="N36:N37"/>
    <mergeCell ref="M34:M35"/>
    <mergeCell ref="H34:H35"/>
    <mergeCell ref="J44:J45"/>
    <mergeCell ref="J46:J47"/>
    <mergeCell ref="I48:I49"/>
    <mergeCell ref="I46:I47"/>
    <mergeCell ref="I44:I45"/>
    <mergeCell ref="O68:O69"/>
    <mergeCell ref="O38:O39"/>
    <mergeCell ref="O40:O41"/>
    <mergeCell ref="M68:M69"/>
    <mergeCell ref="M66:M67"/>
    <mergeCell ref="K64:L65"/>
    <mergeCell ref="K66:L67"/>
    <mergeCell ref="K68:L69"/>
    <mergeCell ref="N62:N63"/>
    <mergeCell ref="N60:N61"/>
    <mergeCell ref="N58:N59"/>
    <mergeCell ref="N56:N57"/>
    <mergeCell ref="N68:N69"/>
    <mergeCell ref="N66:N67"/>
    <mergeCell ref="N64:N65"/>
    <mergeCell ref="J56:J57"/>
    <mergeCell ref="V31:V33"/>
    <mergeCell ref="T34:U36"/>
    <mergeCell ref="V34:V36"/>
    <mergeCell ref="O60:O61"/>
    <mergeCell ref="O62:O63"/>
    <mergeCell ref="O64:O65"/>
    <mergeCell ref="O66:O67"/>
    <mergeCell ref="O52:O53"/>
    <mergeCell ref="O54:O55"/>
    <mergeCell ref="Q44:U45"/>
    <mergeCell ref="Q42:U43"/>
    <mergeCell ref="T31:U33"/>
    <mergeCell ref="V22:V24"/>
    <mergeCell ref="V25:V27"/>
    <mergeCell ref="V28:V30"/>
    <mergeCell ref="V10:V12"/>
    <mergeCell ref="V13:V15"/>
    <mergeCell ref="V16:V18"/>
    <mergeCell ref="V19:V21"/>
    <mergeCell ref="I18:I19"/>
    <mergeCell ref="J18:J19"/>
    <mergeCell ref="J20:J21"/>
    <mergeCell ref="I20:I21"/>
    <mergeCell ref="I12:I13"/>
    <mergeCell ref="J14:J15"/>
    <mergeCell ref="I14:I15"/>
    <mergeCell ref="I16:I17"/>
    <mergeCell ref="J16:J17"/>
    <mergeCell ref="J26:J27"/>
    <mergeCell ref="I26:I27"/>
    <mergeCell ref="I22:I23"/>
    <mergeCell ref="J22:J23"/>
    <mergeCell ref="I24:I25"/>
    <mergeCell ref="J24:J25"/>
    <mergeCell ref="T16:U18"/>
    <mergeCell ref="T19:U21"/>
  </mergeCells>
  <phoneticPr fontId="1"/>
  <pageMargins left="0.59055118110236227" right="0.19685039370078741" top="0.19685039370078741" bottom="0.27559055118110237" header="0.70866141732283472" footer="0.11811023622047245"/>
  <pageSetup paperSize="9" scale="83" fitToHeight="0" orientation="landscape" r:id="rId1"/>
  <headerFooter alignWithMargins="0"/>
  <webPublishItems count="1">
    <webPublishItem id="26098" divId="xls_192_00000_26098" sourceType="sheet" destinationFile="\\Takakura\ss\選挙帳票_雛形\xls_192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25</v>
      </c>
      <c r="B1" s="2">
        <v>44752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M2"/>
  <sheetViews>
    <sheetView workbookViewId="0"/>
  </sheetViews>
  <sheetFormatPr defaultRowHeight="12" x14ac:dyDescent="0.15"/>
  <sheetData>
    <row r="1" spans="1:195" x14ac:dyDescent="0.15">
      <c r="A1" t="s">
        <v>27</v>
      </c>
      <c r="B1" t="s">
        <v>28</v>
      </c>
      <c r="C1" t="s">
        <v>29</v>
      </c>
      <c r="D1" t="s">
        <v>30</v>
      </c>
      <c r="E1" t="s">
        <v>31</v>
      </c>
      <c r="F1" t="s">
        <v>32</v>
      </c>
      <c r="G1" t="s">
        <v>33</v>
      </c>
      <c r="H1" t="s">
        <v>34</v>
      </c>
      <c r="I1" t="s">
        <v>35</v>
      </c>
      <c r="J1" t="s">
        <v>36</v>
      </c>
      <c r="K1" t="s">
        <v>37</v>
      </c>
      <c r="L1" t="s">
        <v>38</v>
      </c>
      <c r="M1" t="s">
        <v>39</v>
      </c>
      <c r="N1" t="s">
        <v>40</v>
      </c>
      <c r="O1" t="s">
        <v>41</v>
      </c>
      <c r="P1" t="s">
        <v>42</v>
      </c>
      <c r="Q1" t="s">
        <v>43</v>
      </c>
      <c r="R1" t="s">
        <v>44</v>
      </c>
      <c r="S1" t="s">
        <v>45</v>
      </c>
      <c r="T1" t="s">
        <v>46</v>
      </c>
      <c r="U1" t="s">
        <v>47</v>
      </c>
      <c r="V1" t="s">
        <v>48</v>
      </c>
      <c r="W1" t="s">
        <v>49</v>
      </c>
      <c r="X1" t="s">
        <v>50</v>
      </c>
      <c r="Y1" t="s">
        <v>51</v>
      </c>
      <c r="Z1" t="s">
        <v>52</v>
      </c>
      <c r="AA1" t="s">
        <v>53</v>
      </c>
      <c r="AB1" t="s">
        <v>54</v>
      </c>
      <c r="AC1" t="s">
        <v>55</v>
      </c>
      <c r="AD1" t="s">
        <v>56</v>
      </c>
      <c r="AE1" t="s">
        <v>57</v>
      </c>
      <c r="AF1" t="s">
        <v>58</v>
      </c>
      <c r="AG1" t="s">
        <v>59</v>
      </c>
      <c r="AH1" t="s">
        <v>60</v>
      </c>
      <c r="AI1" t="s">
        <v>61</v>
      </c>
      <c r="AJ1" t="s">
        <v>62</v>
      </c>
      <c r="AK1" t="s">
        <v>63</v>
      </c>
      <c r="AL1" t="s">
        <v>64</v>
      </c>
      <c r="AM1" t="s">
        <v>65</v>
      </c>
      <c r="AN1" t="s">
        <v>66</v>
      </c>
      <c r="AO1" t="s">
        <v>67</v>
      </c>
      <c r="AP1" t="s">
        <v>68</v>
      </c>
      <c r="AQ1" t="s">
        <v>69</v>
      </c>
      <c r="AR1" t="s">
        <v>70</v>
      </c>
      <c r="AS1" t="s">
        <v>71</v>
      </c>
      <c r="AT1" t="s">
        <v>72</v>
      </c>
      <c r="AU1" t="s">
        <v>73</v>
      </c>
      <c r="AV1" t="s">
        <v>74</v>
      </c>
      <c r="AW1" t="s">
        <v>75</v>
      </c>
      <c r="AX1" t="s">
        <v>76</v>
      </c>
      <c r="AY1" t="s">
        <v>77</v>
      </c>
      <c r="AZ1" t="s">
        <v>78</v>
      </c>
      <c r="BA1" t="s">
        <v>79</v>
      </c>
      <c r="BB1" t="s">
        <v>80</v>
      </c>
      <c r="BC1" t="s">
        <v>81</v>
      </c>
      <c r="BD1" t="s">
        <v>82</v>
      </c>
      <c r="BE1" t="s">
        <v>83</v>
      </c>
      <c r="BF1" t="s">
        <v>84</v>
      </c>
      <c r="BG1" t="s">
        <v>85</v>
      </c>
      <c r="BH1" t="s">
        <v>86</v>
      </c>
      <c r="BI1" t="s">
        <v>87</v>
      </c>
      <c r="BJ1" t="s">
        <v>88</v>
      </c>
      <c r="BK1" t="s">
        <v>89</v>
      </c>
      <c r="BL1" t="s">
        <v>90</v>
      </c>
      <c r="BM1" t="s">
        <v>91</v>
      </c>
      <c r="BN1" t="s">
        <v>92</v>
      </c>
      <c r="BO1" t="s">
        <v>93</v>
      </c>
      <c r="BP1" t="s">
        <v>94</v>
      </c>
      <c r="BQ1" t="s">
        <v>95</v>
      </c>
      <c r="BR1" t="s">
        <v>96</v>
      </c>
      <c r="BS1" t="s">
        <v>97</v>
      </c>
      <c r="BT1" t="s">
        <v>98</v>
      </c>
      <c r="BU1" t="s">
        <v>99</v>
      </c>
      <c r="BV1" t="s">
        <v>100</v>
      </c>
      <c r="BW1" t="s">
        <v>101</v>
      </c>
      <c r="BX1" t="s">
        <v>102</v>
      </c>
      <c r="BY1" t="s">
        <v>103</v>
      </c>
      <c r="BZ1" t="s">
        <v>104</v>
      </c>
      <c r="CA1" t="s">
        <v>105</v>
      </c>
      <c r="CB1" t="s">
        <v>106</v>
      </c>
      <c r="CC1" t="s">
        <v>107</v>
      </c>
      <c r="CD1" t="s">
        <v>108</v>
      </c>
      <c r="CE1" t="s">
        <v>109</v>
      </c>
      <c r="CF1" t="s">
        <v>110</v>
      </c>
      <c r="CG1" t="s">
        <v>111</v>
      </c>
      <c r="CH1" t="s">
        <v>112</v>
      </c>
      <c r="CI1" t="s">
        <v>113</v>
      </c>
      <c r="CJ1" t="s">
        <v>114</v>
      </c>
      <c r="CK1" t="s">
        <v>115</v>
      </c>
      <c r="CL1" t="s">
        <v>116</v>
      </c>
      <c r="CM1" t="s">
        <v>117</v>
      </c>
      <c r="CN1" t="s">
        <v>118</v>
      </c>
      <c r="CO1" t="s">
        <v>119</v>
      </c>
      <c r="CP1" t="s">
        <v>120</v>
      </c>
      <c r="CQ1" t="s">
        <v>121</v>
      </c>
      <c r="CR1" t="s">
        <v>122</v>
      </c>
      <c r="CS1" t="s">
        <v>123</v>
      </c>
      <c r="CT1" t="s">
        <v>124</v>
      </c>
      <c r="CU1" t="s">
        <v>125</v>
      </c>
      <c r="CV1" t="s">
        <v>126</v>
      </c>
      <c r="CW1" t="s">
        <v>127</v>
      </c>
      <c r="CX1" t="s">
        <v>128</v>
      </c>
      <c r="CY1" t="s">
        <v>129</v>
      </c>
      <c r="CZ1" t="s">
        <v>130</v>
      </c>
      <c r="DA1" t="s">
        <v>131</v>
      </c>
      <c r="DB1" t="s">
        <v>132</v>
      </c>
      <c r="DC1" t="s">
        <v>133</v>
      </c>
      <c r="DD1" t="s">
        <v>134</v>
      </c>
      <c r="DE1" t="s">
        <v>135</v>
      </c>
      <c r="DF1" t="s">
        <v>136</v>
      </c>
      <c r="DG1" t="s">
        <v>137</v>
      </c>
      <c r="DH1" t="s">
        <v>138</v>
      </c>
      <c r="DI1" t="s">
        <v>139</v>
      </c>
      <c r="DJ1" t="s">
        <v>140</v>
      </c>
      <c r="DK1" t="s">
        <v>141</v>
      </c>
      <c r="DL1" t="s">
        <v>142</v>
      </c>
      <c r="DM1" t="s">
        <v>143</v>
      </c>
      <c r="DN1" t="s">
        <v>144</v>
      </c>
      <c r="DO1" t="s">
        <v>145</v>
      </c>
      <c r="DP1" t="s">
        <v>146</v>
      </c>
      <c r="DQ1" t="s">
        <v>147</v>
      </c>
      <c r="DR1" t="s">
        <v>148</v>
      </c>
      <c r="DS1" t="s">
        <v>149</v>
      </c>
      <c r="DT1" t="s">
        <v>150</v>
      </c>
      <c r="DU1" t="s">
        <v>151</v>
      </c>
      <c r="DV1" t="s">
        <v>152</v>
      </c>
      <c r="DW1" t="s">
        <v>153</v>
      </c>
      <c r="DX1" t="s">
        <v>154</v>
      </c>
      <c r="DY1" t="s">
        <v>155</v>
      </c>
      <c r="DZ1" t="s">
        <v>156</v>
      </c>
      <c r="EA1" t="s">
        <v>157</v>
      </c>
      <c r="EB1" t="s">
        <v>158</v>
      </c>
      <c r="EC1" t="s">
        <v>159</v>
      </c>
      <c r="ED1" t="s">
        <v>160</v>
      </c>
      <c r="EE1" t="s">
        <v>161</v>
      </c>
      <c r="EF1" t="s">
        <v>162</v>
      </c>
      <c r="EG1" t="s">
        <v>163</v>
      </c>
      <c r="EH1" t="s">
        <v>164</v>
      </c>
      <c r="EI1" t="s">
        <v>165</v>
      </c>
      <c r="EJ1" t="s">
        <v>166</v>
      </c>
      <c r="EK1" t="s">
        <v>167</v>
      </c>
      <c r="EL1" t="s">
        <v>168</v>
      </c>
      <c r="EM1" t="s">
        <v>169</v>
      </c>
      <c r="EN1" t="s">
        <v>170</v>
      </c>
      <c r="EO1" t="s">
        <v>171</v>
      </c>
      <c r="EP1" t="s">
        <v>172</v>
      </c>
      <c r="EQ1" t="s">
        <v>173</v>
      </c>
      <c r="ER1" t="s">
        <v>174</v>
      </c>
      <c r="ES1" t="s">
        <v>175</v>
      </c>
      <c r="ET1" t="s">
        <v>176</v>
      </c>
      <c r="EU1" t="s">
        <v>177</v>
      </c>
      <c r="EV1" t="s">
        <v>178</v>
      </c>
      <c r="EW1" t="s">
        <v>179</v>
      </c>
      <c r="EX1" t="s">
        <v>180</v>
      </c>
      <c r="EY1" t="s">
        <v>181</v>
      </c>
      <c r="EZ1" t="s">
        <v>182</v>
      </c>
      <c r="FA1" t="s">
        <v>183</v>
      </c>
      <c r="FB1" t="s">
        <v>184</v>
      </c>
      <c r="FC1" t="s">
        <v>185</v>
      </c>
      <c r="FD1" t="s">
        <v>186</v>
      </c>
      <c r="FE1" t="s">
        <v>187</v>
      </c>
      <c r="FF1" t="s">
        <v>188</v>
      </c>
      <c r="FG1" t="s">
        <v>189</v>
      </c>
      <c r="FH1" t="s">
        <v>190</v>
      </c>
      <c r="FI1" t="s">
        <v>191</v>
      </c>
      <c r="FJ1" t="s">
        <v>192</v>
      </c>
      <c r="FK1" t="s">
        <v>193</v>
      </c>
      <c r="FL1" t="s">
        <v>194</v>
      </c>
      <c r="FM1" t="s">
        <v>195</v>
      </c>
      <c r="FN1" t="s">
        <v>196</v>
      </c>
      <c r="FO1" t="s">
        <v>197</v>
      </c>
      <c r="FP1" t="s">
        <v>198</v>
      </c>
      <c r="FQ1" t="s">
        <v>199</v>
      </c>
      <c r="FR1" t="s">
        <v>200</v>
      </c>
      <c r="FS1" t="s">
        <v>201</v>
      </c>
      <c r="FT1" t="s">
        <v>202</v>
      </c>
      <c r="FU1" t="s">
        <v>203</v>
      </c>
      <c r="FV1" t="s">
        <v>204</v>
      </c>
      <c r="FW1" t="s">
        <v>205</v>
      </c>
      <c r="FX1" t="s">
        <v>206</v>
      </c>
      <c r="FY1" t="s">
        <v>207</v>
      </c>
      <c r="FZ1" t="s">
        <v>208</v>
      </c>
      <c r="GA1" t="s">
        <v>209</v>
      </c>
      <c r="GB1" t="s">
        <v>210</v>
      </c>
      <c r="GC1" t="s">
        <v>211</v>
      </c>
      <c r="GD1" t="s">
        <v>212</v>
      </c>
      <c r="GE1" t="s">
        <v>213</v>
      </c>
      <c r="GF1" t="s">
        <v>214</v>
      </c>
      <c r="GG1" t="s">
        <v>215</v>
      </c>
      <c r="GH1" t="s">
        <v>216</v>
      </c>
      <c r="GI1" t="s">
        <v>217</v>
      </c>
      <c r="GJ1" t="s">
        <v>218</v>
      </c>
      <c r="GK1" t="s">
        <v>219</v>
      </c>
      <c r="GL1" t="s">
        <v>220</v>
      </c>
      <c r="GM1" t="s">
        <v>221</v>
      </c>
    </row>
    <row r="2" spans="1:195" x14ac:dyDescent="0.15">
      <c r="A2">
        <v>1</v>
      </c>
      <c r="B2">
        <v>1</v>
      </c>
      <c r="C2" t="s">
        <v>222</v>
      </c>
      <c r="D2" t="s">
        <v>223</v>
      </c>
      <c r="E2">
        <v>1221</v>
      </c>
      <c r="G2">
        <v>1026</v>
      </c>
      <c r="H2">
        <v>195</v>
      </c>
      <c r="I2" t="s">
        <v>224</v>
      </c>
      <c r="J2" t="s">
        <v>225</v>
      </c>
      <c r="K2">
        <v>32412.796999999999</v>
      </c>
      <c r="M2">
        <v>27738</v>
      </c>
      <c r="N2">
        <v>4674.7969999999996</v>
      </c>
      <c r="O2" t="s">
        <v>226</v>
      </c>
      <c r="P2" t="s">
        <v>227</v>
      </c>
      <c r="Q2">
        <v>13076.396000000001</v>
      </c>
      <c r="S2">
        <v>11595</v>
      </c>
      <c r="T2">
        <v>1481.396</v>
      </c>
      <c r="U2" t="s">
        <v>228</v>
      </c>
      <c r="V2" t="s">
        <v>229</v>
      </c>
      <c r="W2">
        <v>52432.553999999996</v>
      </c>
      <c r="Y2">
        <v>21962</v>
      </c>
      <c r="Z2">
        <v>30470.554</v>
      </c>
      <c r="AA2" t="s">
        <v>230</v>
      </c>
      <c r="AB2" t="s">
        <v>231</v>
      </c>
      <c r="AC2">
        <v>1279.3</v>
      </c>
      <c r="AE2">
        <v>1203.288</v>
      </c>
      <c r="AF2">
        <v>76.012</v>
      </c>
      <c r="AG2" t="s">
        <v>232</v>
      </c>
      <c r="AH2" t="s">
        <v>233</v>
      </c>
      <c r="AI2">
        <v>55507.921000000002</v>
      </c>
      <c r="AK2">
        <v>39465.542000000001</v>
      </c>
      <c r="AL2">
        <v>16042.379000000001</v>
      </c>
      <c r="AM2" t="s">
        <v>234</v>
      </c>
      <c r="AN2" t="s">
        <v>235</v>
      </c>
      <c r="AO2">
        <v>16955.558000000001</v>
      </c>
      <c r="AQ2">
        <v>9495.4159999999993</v>
      </c>
      <c r="AR2">
        <v>7460.1419999999998</v>
      </c>
      <c r="AS2" t="s">
        <v>236</v>
      </c>
      <c r="AT2" t="s">
        <v>237</v>
      </c>
      <c r="AU2">
        <v>13971.433000000001</v>
      </c>
      <c r="AW2">
        <v>11191</v>
      </c>
      <c r="AX2">
        <v>2780.433</v>
      </c>
      <c r="AY2" t="s">
        <v>238</v>
      </c>
      <c r="AZ2" t="s">
        <v>239</v>
      </c>
      <c r="BA2">
        <v>568.32000000000005</v>
      </c>
      <c r="BC2">
        <v>389</v>
      </c>
      <c r="BD2">
        <v>179.32</v>
      </c>
      <c r="BE2" t="s">
        <v>240</v>
      </c>
      <c r="BF2" t="s">
        <v>241</v>
      </c>
      <c r="BG2">
        <v>14519.065000000001</v>
      </c>
      <c r="BI2">
        <v>12715</v>
      </c>
      <c r="BJ2">
        <v>1804.0650000000001</v>
      </c>
      <c r="BK2" t="s">
        <v>242</v>
      </c>
      <c r="BL2" t="s">
        <v>243</v>
      </c>
      <c r="BM2">
        <v>456</v>
      </c>
      <c r="BO2">
        <v>354</v>
      </c>
      <c r="BP2">
        <v>102</v>
      </c>
      <c r="BQ2" t="s">
        <v>244</v>
      </c>
      <c r="BR2" t="s">
        <v>245</v>
      </c>
      <c r="BS2">
        <v>180132.321</v>
      </c>
      <c r="BU2">
        <v>109063</v>
      </c>
      <c r="BV2">
        <v>71069.320999999996</v>
      </c>
      <c r="BW2" t="s">
        <v>246</v>
      </c>
      <c r="BX2" t="s">
        <v>247</v>
      </c>
      <c r="BY2">
        <v>12125.075999999999</v>
      </c>
      <c r="CA2">
        <v>9507</v>
      </c>
      <c r="CB2">
        <v>2618.076</v>
      </c>
      <c r="CC2" t="s">
        <v>248</v>
      </c>
      <c r="CD2" t="s">
        <v>249</v>
      </c>
      <c r="CE2">
        <v>9906.0120000000006</v>
      </c>
      <c r="CG2">
        <v>6782</v>
      </c>
      <c r="CH2">
        <v>3124.0120000000002</v>
      </c>
      <c r="CI2" t="s">
        <v>250</v>
      </c>
      <c r="CJ2" t="s">
        <v>251</v>
      </c>
      <c r="CK2">
        <v>814</v>
      </c>
      <c r="CM2">
        <v>723</v>
      </c>
      <c r="CN2">
        <v>91</v>
      </c>
      <c r="GA2">
        <v>405377.75300000003</v>
      </c>
      <c r="GI2">
        <v>64.778784197333394</v>
      </c>
      <c r="GJ2" t="s">
        <v>252</v>
      </c>
      <c r="GK2" t="s">
        <v>253</v>
      </c>
      <c r="GL2" s="42">
        <v>0.25</v>
      </c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参比開票速報（総括表）_192_</vt:lpstr>
      <vt:lpstr>パラメタシート</vt:lpstr>
      <vt:lpstr>P_19号2様式</vt:lpstr>
      <vt:lpstr>P_19号2様式</vt:lpstr>
      <vt:lpstr>'参比開票速報（総括表）_192_'!第20号様式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2015-12-10T15:55:45Z</cp:lastPrinted>
  <dcterms:created xsi:type="dcterms:W3CDTF">2004-03-22T01:22:18Z</dcterms:created>
  <dcterms:modified xsi:type="dcterms:W3CDTF">2022-07-10T20:41:29Z</dcterms:modified>
</cp:coreProperties>
</file>