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EBF51B46-D33A-4A54-BBE2-9BF8BEC3455E}" xr6:coauthVersionLast="36" xr6:coauthVersionMax="47" xr10:uidLastSave="{00000000-0000-0000-0000-000000000000}"/>
  <bookViews>
    <workbookView xWindow="0" yWindow="0" windowWidth="23040" windowHeight="9204" xr2:uid="{00000000-000D-0000-FFFF-FFFF00000000}"/>
  </bookViews>
  <sheets>
    <sheet name="開票速報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P_15号2様式1!$A$1:$BA$121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開票速報_152_!#REF!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</calcChain>
</file>

<file path=xl/sharedStrings.xml><?xml version="1.0" encoding="utf-8"?>
<sst xmlns="http://schemas.openxmlformats.org/spreadsheetml/2006/main" count="1062" uniqueCount="150">
  <si>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</si>
  <si>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</si>
  <si>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</si>
  <si>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</si>
  <si>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</si>
  <si>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</si>
  <si>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</si>
  <si>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鹿 児 島 県</t>
    <phoneticPr fontId="1"/>
  </si>
  <si>
    <t>鹿 児 島 県</t>
    <phoneticPr fontId="1"/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</si>
  <si>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</si>
  <si>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</si>
  <si>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</si>
  <si>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</si>
  <si>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</si>
  <si>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</si>
  <si>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</si>
  <si>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</si>
  <si>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</si>
  <si>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</si>
  <si>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</si>
  <si>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</si>
  <si>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</si>
  <si>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</si>
  <si>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</si>
  <si>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</si>
  <si>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</si>
  <si>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</si>
  <si>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</si>
  <si>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</si>
  <si>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</si>
  <si>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</si>
  <si>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</si>
  <si>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</si>
  <si>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</si>
  <si>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</si>
  <si>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</si>
  <si>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</si>
  <si>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</si>
  <si>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</si>
  <si>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</si>
  <si>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</si>
  <si>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</si>
  <si>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</si>
  <si>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</si>
  <si>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</si>
  <si>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</si>
  <si>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</si>
  <si>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</si>
  <si>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</si>
  <si>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</si>
  <si>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</si>
  <si>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</si>
  <si>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</si>
  <si>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</si>
  <si>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</si>
  <si>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</si>
  <si>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</si>
  <si>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</si>
  <si>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</si>
  <si>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</si>
  <si>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</si>
  <si>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衆議院鹿児島第１区</t>
  </si>
  <si>
    <t>　鹿児島市１区</t>
  </si>
  <si>
    <t>参政党</t>
  </si>
  <si>
    <t>のぼり　たくま</t>
  </si>
  <si>
    <t>02</t>
  </si>
  <si>
    <t>自由民主党</t>
  </si>
  <si>
    <t>みやじ　拓馬</t>
  </si>
  <si>
    <t>03</t>
  </si>
  <si>
    <t>立憲民主党</t>
  </si>
  <si>
    <t>川内　ひろし</t>
  </si>
  <si>
    <t>衆議院小選挙区選出議員選挙</t>
  </si>
  <si>
    <t>0</t>
  </si>
  <si>
    <t>＊市　部   計</t>
  </si>
  <si>
    <t>　三島村</t>
  </si>
  <si>
    <t>　十島村</t>
  </si>
  <si>
    <t>＊（鹿児島郡）計</t>
  </si>
  <si>
    <t>＊郡　部   計</t>
  </si>
  <si>
    <t>＊第 １ 区 計</t>
  </si>
  <si>
    <t>衆議院鹿児島第２区　</t>
  </si>
  <si>
    <t>　鹿児島市２区</t>
  </si>
  <si>
    <t>矢竹　ゆかり</t>
  </si>
  <si>
    <t>日本共産党</t>
  </si>
  <si>
    <t>まつざき　真琴</t>
  </si>
  <si>
    <t>無所属</t>
  </si>
  <si>
    <t>みたぞの　さとし</t>
  </si>
  <si>
    <t>04</t>
  </si>
  <si>
    <t>日本維新の会</t>
  </si>
  <si>
    <t>つじ　健太郎</t>
  </si>
  <si>
    <t>05</t>
  </si>
  <si>
    <t>やすおか　宏武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</si>
  <si>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</si>
  <si>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</si>
  <si>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</si>
  <si>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</si>
  <si>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</si>
  <si>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</si>
  <si>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</si>
  <si>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</si>
  <si>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</si>
  <si>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</si>
  <si>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</si>
  <si>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</si>
  <si>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</si>
  <si>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</si>
  <si>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</si>
  <si>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</si>
  <si>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</si>
  <si>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計</t>
  </si>
  <si>
    <t>衆議院鹿児島第３区　</t>
  </si>
  <si>
    <t>　阿久根市</t>
  </si>
  <si>
    <t>野間　たけし</t>
  </si>
  <si>
    <t>小里　やすひろ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</si>
  <si>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</si>
  <si>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</si>
  <si>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</si>
  <si>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</si>
  <si>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</si>
  <si>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</si>
  <si>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</si>
  <si>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</si>
  <si>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</si>
  <si>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</si>
  <si>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</si>
  <si>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</si>
  <si>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</si>
  <si>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</si>
  <si>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計</t>
  </si>
  <si>
    <t>衆議院鹿児島第４区　</t>
  </si>
  <si>
    <t>　鹿屋市</t>
  </si>
  <si>
    <t>森山　ひろし</t>
  </si>
  <si>
    <t>社会民主党</t>
  </si>
  <si>
    <t>山内　みつのり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</si>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</sst>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204"/>
  <sheetViews>
    <sheetView tabSelected="1" view="pageBreakPreview" zoomScale="75" zoomScaleNormal="75" zoomScaleSheetLayoutView="75" workbookViewId="0">
      <selection activeCell="Z3" sqref="Z1:Z1048576"/>
    </sheetView>
  </sheetViews>
  <sheetFormatPr defaultColWidth="10.33203125" defaultRowHeight="13.2" x14ac:dyDescent="0.15"/>
  <cols>
    <col min="1" max="2" width="10.6640625" style="29" customWidth="1"/>
    <col min="3" max="3" width="7.88671875" style="29" customWidth="1"/>
    <col min="4" max="4" width="10.33203125" style="29" customWidth="1"/>
    <col min="5" max="5" width="5.109375" style="29" customWidth="1"/>
    <col min="6" max="6" width="10.33203125" style="29" customWidth="1"/>
    <col min="7" max="7" width="5.10937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5.109375" style="29" customWidth="1"/>
    <col min="27" max="16384" width="10.33203125" style="29"/>
  </cols>
  <sheetData>
    <row r="1" spans="1:26" s="2" customFormat="1" ht="18.75" customHeight="1" x14ac:dyDescent="0.25">
      <c r="A1" s="57" t="s">
        <v>0</v>
      </c>
      <c r="B1" s="57"/>
      <c r="C1" s="57"/>
      <c r="D1" s="57"/>
      <c r="E1" s="1"/>
      <c r="G1" s="3"/>
      <c r="I1" s="4"/>
      <c r="J1" s="61" t="s">
        <v>1</v>
      </c>
      <c r="K1" s="61"/>
      <c r="L1" s="61"/>
      <c r="M1" s="61"/>
      <c r="N1" s="61"/>
      <c r="O1" s="61"/>
      <c r="Q1" s="3"/>
      <c r="X1" s="35" t="str">
        <f>IF(P_15号2様式1!A2=""," ページ", P_15号2様式1!A2 &amp; "ページ")</f>
        <v>1ページ</v>
      </c>
      <c r="Y1" s="35"/>
      <c r="Z1" s="35"/>
    </row>
    <row r="2" spans="1:26" s="2" customFormat="1" ht="18.75" customHeight="1" x14ac:dyDescent="0.25">
      <c r="A2" s="57"/>
      <c r="B2" s="57"/>
      <c r="C2" s="57"/>
      <c r="D2" s="57"/>
      <c r="E2" s="1"/>
      <c r="G2" s="3"/>
      <c r="H2" s="4"/>
      <c r="I2" s="4"/>
      <c r="J2" s="61"/>
      <c r="K2" s="61"/>
      <c r="L2" s="61"/>
      <c r="M2" s="61"/>
      <c r="N2" s="61"/>
      <c r="O2" s="61"/>
      <c r="X2" s="35"/>
      <c r="Y2" s="35"/>
      <c r="Z2" s="35"/>
    </row>
    <row r="3" spans="1:26" s="2" customFormat="1" ht="13.5" customHeight="1" x14ac:dyDescent="0.2">
      <c r="A3" s="3"/>
      <c r="B3" s="63">
        <f>IF(パラメタシート!B1="","",パラメタシート!B1)</f>
        <v>45592</v>
      </c>
      <c r="C3" s="63"/>
      <c r="D3" s="63"/>
      <c r="E3" s="63"/>
      <c r="F3" s="63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 x14ac:dyDescent="0.15">
      <c r="A4" s="3"/>
      <c r="B4" s="38" t="str">
        <f>IF(P_15号2様式1!AW2="","",P_15号2様式1!AW2)</f>
        <v>衆議院小選挙区選出議員選挙</v>
      </c>
      <c r="C4" s="38"/>
      <c r="D4" s="38"/>
      <c r="E4" s="38"/>
      <c r="F4" s="38"/>
      <c r="G4" s="6"/>
      <c r="I4" s="5"/>
      <c r="J4" s="5"/>
      <c r="Q4" s="38" t="str">
        <f>IF(P_15号2様式1!AX2="0","即日中間速報","翌日中間速報")</f>
        <v>即日中間速報</v>
      </c>
      <c r="R4" s="38"/>
      <c r="S4" s="35" t="str">
        <f>IF(P_15号2様式1!AY2="","第　　　回","第 　" &amp; P_15号2様式1!AY2 &amp; "　回")</f>
        <v>第 　6　回</v>
      </c>
      <c r="T4" s="35"/>
      <c r="U4" s="39">
        <f>IF(P_15号2様式1!AZ2="","     時 　  分　現在",P_15号2様式1!AZ2)</f>
        <v>0.97916666666666696</v>
      </c>
      <c r="V4" s="39"/>
      <c r="W4" s="39"/>
      <c r="X4" s="39"/>
      <c r="Y4" s="39"/>
    </row>
    <row r="5" spans="1:26" s="2" customFormat="1" ht="14.25" customHeight="1" x14ac:dyDescent="0.15">
      <c r="H5" s="5"/>
      <c r="I5" s="5"/>
      <c r="J5" s="5"/>
      <c r="Q5" s="2" t="s">
        <v>2</v>
      </c>
      <c r="R5" s="3"/>
      <c r="U5" s="55" t="str">
        <f>IF(P_15号2様式1!BA2="","     時 　  分　結了",P_15号2様式1!BA2)</f>
        <v xml:space="preserve">     時 　  分　結了</v>
      </c>
      <c r="V5" s="55"/>
      <c r="W5" s="55"/>
      <c r="X5" s="55"/>
      <c r="Y5" s="55"/>
    </row>
    <row r="6" spans="1:26" s="2" customFormat="1" ht="6" customHeight="1" x14ac:dyDescent="0.15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 x14ac:dyDescent="0.15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 x14ac:dyDescent="0.15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 x14ac:dyDescent="0.15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 x14ac:dyDescent="0.15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7" t="s">
        <v>7</v>
      </c>
      <c r="Y10" s="77"/>
      <c r="Z10" s="77"/>
    </row>
    <row r="11" spans="1:26" s="19" customFormat="1" ht="18.75" customHeight="1" x14ac:dyDescent="0.15">
      <c r="A11" s="64" t="str">
        <f>IF(P_15号2様式1!D2="","",P_15号2様式1!D2)</f>
        <v>衆議院鹿児島第１区</v>
      </c>
      <c r="B11" s="65"/>
      <c r="C11" s="66"/>
      <c r="D11" s="69">
        <f>IF(P_15号2様式1!E2="","定　数　　　　　人",P_15号2様式1!E2)</f>
        <v>1</v>
      </c>
      <c r="E11" s="70"/>
      <c r="F11" s="70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 x14ac:dyDescent="0.15">
      <c r="A12" s="71" t="s">
        <v>3</v>
      </c>
      <c r="B12" s="72"/>
      <c r="C12" s="58" t="s">
        <v>4</v>
      </c>
      <c r="D12" s="67">
        <f>IF(TRIM(P_15号2様式1!H2)="","",VALUE(P_15号2様式1!H2))</f>
        <v>1</v>
      </c>
      <c r="E12" s="68"/>
      <c r="F12" s="62">
        <f>IF(TRIM(P_15号2様式1!L2)="","",VALUE(P_15号2様式1!L2))</f>
        <v>2</v>
      </c>
      <c r="G12" s="62"/>
      <c r="H12" s="36">
        <f>IF(TRIM(P_15号2様式1!P2)="","",VALUE(P_15号2様式1!P2))</f>
        <v>3</v>
      </c>
      <c r="I12" s="37"/>
      <c r="J12" s="36" t="str">
        <f>IF(TRIM(P_15号2様式1!T2)="","",VALUE(P_15号2様式1!T2))</f>
        <v/>
      </c>
      <c r="K12" s="37"/>
      <c r="L12" s="36" t="str">
        <f>IF(TRIM(P_15号2様式1!X2)="","",VALUE(P_15号2様式1!X2))</f>
        <v/>
      </c>
      <c r="M12" s="37"/>
      <c r="N12" s="36" t="str">
        <f>IF(TRIM(P_15号2様式1!AB2)="","",VALUE(P_15号2様式1!AB2))</f>
        <v/>
      </c>
      <c r="O12" s="37"/>
      <c r="P12" s="36" t="str">
        <f>IF(TRIM(P_15号2様式1!AF2)="","",VALUE(P_15号2様式1!AF2))</f>
        <v/>
      </c>
      <c r="Q12" s="37"/>
      <c r="R12" s="36" t="str">
        <f>IF(TRIM(P_15号2様式1!AJ2)="","",VALUE(P_15号2様式1!AJ2))</f>
        <v/>
      </c>
      <c r="S12" s="37"/>
      <c r="T12" s="36" t="str">
        <f>IF(TRIM(P_15号2様式1!AN2)="","",VALUE(P_15号2様式1!AN2))</f>
        <v/>
      </c>
      <c r="U12" s="37"/>
      <c r="V12" s="36" t="str">
        <f>IF(TRIM(P_15号2様式1!AR2)="","",VALUE(P_15号2様式1!AR2))</f>
        <v/>
      </c>
      <c r="W12" s="37"/>
      <c r="X12" s="46" t="s">
        <v>5</v>
      </c>
      <c r="Y12" s="47"/>
      <c r="Z12" s="48"/>
    </row>
    <row r="13" spans="1:26" s="19" customFormat="1" ht="27.75" customHeight="1" x14ac:dyDescent="0.15">
      <c r="A13" s="73"/>
      <c r="B13" s="74"/>
      <c r="C13" s="59"/>
      <c r="D13" s="42" t="str">
        <f>IF(P_15号2様式1!I2="","",P_15号2様式1!I2)</f>
        <v>参政党</v>
      </c>
      <c r="E13" s="43"/>
      <c r="F13" s="42" t="str">
        <f>IF(P_15号2様式1!M2="","",P_15号2様式1!M2)</f>
        <v>自由民主党</v>
      </c>
      <c r="G13" s="43"/>
      <c r="H13" s="42" t="str">
        <f>IF(P_15号2様式1!Q2="","",P_15号2様式1!Q2)</f>
        <v>立憲民主党</v>
      </c>
      <c r="I13" s="43"/>
      <c r="J13" s="42" t="str">
        <f>IF(P_15号2様式1!U2="","",P_15号2様式1!U2)</f>
        <v/>
      </c>
      <c r="K13" s="43"/>
      <c r="L13" s="42" t="str">
        <f>IF(P_15号2様式1!Y2="","",P_15号2様式1!Y2)</f>
        <v/>
      </c>
      <c r="M13" s="43"/>
      <c r="N13" s="42" t="str">
        <f>IF(P_15号2様式1!AC2="","",P_15号2様式1!AC2)</f>
        <v/>
      </c>
      <c r="O13" s="43"/>
      <c r="P13" s="42" t="str">
        <f>IF(P_15号2様式1!AG2="","",P_15号2様式1!AG2)</f>
        <v/>
      </c>
      <c r="Q13" s="43"/>
      <c r="R13" s="42" t="str">
        <f>IF(P_15号2様式1!AK2="","",P_15号2様式1!AK2)</f>
        <v/>
      </c>
      <c r="S13" s="43"/>
      <c r="T13" s="42" t="str">
        <f>IF(P_15号2様式1!AO2="","",P_15号2様式1!AO2)</f>
        <v/>
      </c>
      <c r="U13" s="43"/>
      <c r="V13" s="42" t="str">
        <f>IF(P_15号2様式1!AS2="","",P_15号2様式1!AS2)</f>
        <v/>
      </c>
      <c r="W13" s="43"/>
      <c r="X13" s="49"/>
      <c r="Y13" s="50"/>
      <c r="Z13" s="51"/>
    </row>
    <row r="14" spans="1:26" s="19" customFormat="1" ht="27.75" customHeight="1" x14ac:dyDescent="0.15">
      <c r="A14" s="73"/>
      <c r="B14" s="74"/>
      <c r="C14" s="59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V14" s="44"/>
      <c r="W14" s="45"/>
      <c r="X14" s="49"/>
      <c r="Y14" s="50"/>
      <c r="Z14" s="51"/>
    </row>
    <row r="15" spans="1:26" s="19" customFormat="1" ht="13.5" customHeight="1" x14ac:dyDescent="0.15">
      <c r="A15" s="73"/>
      <c r="B15" s="74"/>
      <c r="C15" s="59"/>
      <c r="D15" s="42" t="str">
        <f>IF(P_15号2様式1!J2="","",P_15号2様式1!J2)</f>
        <v>のぼり　たくま</v>
      </c>
      <c r="E15" s="43"/>
      <c r="F15" s="42" t="str">
        <f>IF(P_15号2様式1!N2="","",P_15号2様式1!N2)</f>
        <v>みやじ　拓馬</v>
      </c>
      <c r="G15" s="43"/>
      <c r="H15" s="42" t="str">
        <f>IF(P_15号2様式1!R2="","",P_15号2様式1!R2)</f>
        <v>川内　ひろし</v>
      </c>
      <c r="I15" s="43"/>
      <c r="J15" s="42" t="str">
        <f>IF(P_15号2様式1!V2="","",P_15号2様式1!V2)</f>
        <v/>
      </c>
      <c r="K15" s="43"/>
      <c r="L15" s="42" t="str">
        <f>IF(P_15号2様式1!Z2="","",P_15号2様式1!Z2)</f>
        <v/>
      </c>
      <c r="M15" s="43"/>
      <c r="N15" s="42" t="str">
        <f>IF(P_15号2様式1!AD2="","",P_15号2様式1!AD2)</f>
        <v/>
      </c>
      <c r="O15" s="43"/>
      <c r="P15" s="42" t="str">
        <f>IF(P_15号2様式1!AH2="","",P_15号2様式1!AH2)</f>
        <v/>
      </c>
      <c r="Q15" s="43"/>
      <c r="R15" s="42" t="str">
        <f>IF(P_15号2様式1!AL2="","",P_15号2様式1!AL2)</f>
        <v/>
      </c>
      <c r="S15" s="43"/>
      <c r="T15" s="42" t="str">
        <f>IF(P_15号2様式1!AP2="","",P_15号2様式1!AP2)</f>
        <v/>
      </c>
      <c r="U15" s="43"/>
      <c r="V15" s="42" t="str">
        <f>IF(P_15号2様式1!AT2="","",P_15号2様式1!AT2)</f>
        <v/>
      </c>
      <c r="W15" s="43"/>
      <c r="X15" s="49"/>
      <c r="Y15" s="50"/>
      <c r="Z15" s="51"/>
    </row>
    <row r="16" spans="1:26" s="19" customFormat="1" ht="13.5" customHeight="1" x14ac:dyDescent="0.15">
      <c r="A16" s="75"/>
      <c r="B16" s="76"/>
      <c r="C16" s="60"/>
      <c r="D16" s="44"/>
      <c r="E16" s="45"/>
      <c r="F16" s="44"/>
      <c r="G16" s="45"/>
      <c r="H16" s="44"/>
      <c r="I16" s="45"/>
      <c r="J16" s="44"/>
      <c r="K16" s="45"/>
      <c r="L16" s="44"/>
      <c r="M16" s="45"/>
      <c r="N16" s="44"/>
      <c r="O16" s="45"/>
      <c r="P16" s="44"/>
      <c r="Q16" s="45"/>
      <c r="R16" s="44"/>
      <c r="S16" s="45"/>
      <c r="T16" s="44"/>
      <c r="U16" s="45"/>
      <c r="V16" s="44"/>
      <c r="W16" s="45"/>
      <c r="X16" s="52"/>
      <c r="Y16" s="53"/>
      <c r="Z16" s="54"/>
    </row>
    <row r="17" spans="1:26" s="23" customFormat="1" ht="13.5" customHeight="1" x14ac:dyDescent="0.15">
      <c r="A17" s="56" t="str">
        <f>IF(P_15号2様式1!F2="","",P_15号2様式1!F2)</f>
        <v>　鹿児島市１区</v>
      </c>
      <c r="B17" s="56"/>
      <c r="C17" s="20">
        <f>IF(P_15号2様式1!G2="","",P_15号2様式1!G2)</f>
        <v>34.219871086452898</v>
      </c>
      <c r="D17" s="21" t="str">
        <f>IF(P_15号2様式1!K2&lt;&gt; "",TEXT(INT(P_15号2様式1!K2),"#,##0"),"")</f>
        <v>0</v>
      </c>
      <c r="E17" s="22" t="str">
        <f>IF(P_15号2様式1!K2= "","",IF(VALUE(FIXED(P_15号2様式1!K2,0,TRUE))&lt;&gt;P_15号2様式1!K2,RIGHT(FIXED(P_15号2様式1!K2,3,FALSE),4),""))</f>
        <v/>
      </c>
      <c r="F17" s="21" t="str">
        <f>IF(P_15号2様式1!O2&lt;&gt; "",TEXT(INT(P_15号2様式1!O2),"#,##0"),"")</f>
        <v>30,000</v>
      </c>
      <c r="G17" s="22" t="str">
        <f>IF(P_15号2様式1!O2= "","",IF(VALUE(FIXED(P_15号2様式1!O2,0,TRUE))&lt;&gt;P_15号2様式1!O2,RIGHT(FIXED(P_15号2様式1!O2,3,FALSE),4),""))</f>
        <v/>
      </c>
      <c r="H17" s="21" t="str">
        <f>IF(P_15号2様式1!S2&lt;&gt; "",TEXT(INT(P_15号2様式1!S2),"#,##0"),"")</f>
        <v>31,000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/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/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/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40" t="str">
        <f>IF(P_15号2様式1!AV2&lt;&gt; "",TEXT(INT(P_15号2様式1!AV2),"#,##0"),"")</f>
        <v>61,000</v>
      </c>
      <c r="Y17" s="41"/>
      <c r="Z17" s="22" t="str">
        <f>IF(P_15号2様式1!AV2= "","",IF(VALUE(FIXED(P_15号2様式1!AV2,0,TRUE))&lt;&gt;P_15号2様式1!AV2,RIGHT(FIXED(P_15号2様式1!AV2,3,FALSE),4),""))</f>
        <v/>
      </c>
    </row>
    <row r="18" spans="1:26" s="23" customFormat="1" ht="13.5" customHeight="1" x14ac:dyDescent="0.15">
      <c r="A18" s="56" t="str">
        <f>IF(P_15号2様式1!F3="","",P_15号2様式1!F3)</f>
        <v>＊市　部   計</v>
      </c>
      <c r="B18" s="56"/>
      <c r="C18" s="20">
        <f>IF(P_15号2様式1!G3="","",P_15号2様式1!G3)</f>
        <v>34.219871086452898</v>
      </c>
      <c r="D18" s="21" t="str">
        <f>IF(P_15号2様式1!K3&lt;&gt; "",TEXT(INT(P_15号2様式1!K3),"#,##0"),"")</f>
        <v>0</v>
      </c>
      <c r="E18" s="22" t="str">
        <f>IF(P_15号2様式1!K3= "","",IF(VALUE(FIXED(P_15号2様式1!K3,0,TRUE))&lt;&gt;P_15号2様式1!K3,RIGHT(FIXED(P_15号2様式1!K3,3,FALSE),4),""))</f>
        <v/>
      </c>
      <c r="F18" s="21" t="str">
        <f>IF(P_15号2様式1!O3&lt;&gt; "",TEXT(INT(P_15号2様式1!O3),"#,##0"),"")</f>
        <v>30,000</v>
      </c>
      <c r="G18" s="22" t="str">
        <f>IF(P_15号2様式1!O3= "","",IF(VALUE(FIXED(P_15号2様式1!O3,0,TRUE))&lt;&gt;P_15号2様式1!O3,RIGHT(FIXED(P_15号2様式1!O3,3,FALSE),4),""))</f>
        <v/>
      </c>
      <c r="H18" s="21" t="str">
        <f>IF(P_15号2様式1!S3&lt;&gt; "",TEXT(INT(P_15号2様式1!S3),"#,##0"),"")</f>
        <v>31,000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/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/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/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40" t="str">
        <f>IF(P_15号2様式1!AV3&lt;&gt; "",TEXT(INT(P_15号2様式1!AV3),"#,##0"),"")</f>
        <v>61,000</v>
      </c>
      <c r="Y18" s="41"/>
      <c r="Z18" s="22" t="str">
        <f>IF(P_15号2様式1!AV3= "","",IF(VALUE(FIXED(P_15号2様式1!AV3,0,TRUE))&lt;&gt;P_15号2様式1!AV3,RIGHT(FIXED(P_15号2様式1!AV3,3,FALSE),4),""))</f>
        <v/>
      </c>
    </row>
    <row r="19" spans="1:26" s="23" customFormat="1" ht="13.5" customHeight="1" x14ac:dyDescent="0.15">
      <c r="A19" s="56" t="str">
        <f>IF(P_15号2様式1!F4="","",P_15号2様式1!F4)</f>
        <v>　三島村</v>
      </c>
      <c r="B19" s="56"/>
      <c r="C19" s="20">
        <f>IF(P_15号2様式1!G4="","",P_15号2様式1!G4)</f>
        <v>100</v>
      </c>
      <c r="D19" s="21" t="str">
        <f>IF(P_15号2様式1!K4&lt;&gt; "",TEXT(INT(P_15号2様式1!K4),"#,##0"),"")</f>
        <v>27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105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65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/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/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/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40" t="str">
        <f>IF(P_15号2様式1!AV4&lt;&gt; "",TEXT(INT(P_15号2様式1!AV4),"#,##0"),"")</f>
        <v>197</v>
      </c>
      <c r="Y19" s="41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 x14ac:dyDescent="0.15">
      <c r="A20" s="56" t="str">
        <f>IF(P_15号2様式1!F5="","",P_15号2様式1!F5)</f>
        <v>　十島村</v>
      </c>
      <c r="B20" s="56"/>
      <c r="C20" s="20">
        <f>IF(P_15号2様式1!G5="","",P_15号2様式1!G5)</f>
        <v>100</v>
      </c>
      <c r="D20" s="21" t="str">
        <f>IF(P_15号2様式1!K5&lt;&gt; "",TEXT(INT(P_15号2様式1!K5),"#,##0"),"")</f>
        <v>36</v>
      </c>
      <c r="E20" s="22" t="str">
        <f>IF(P_15号2様式1!K5= "","",IF(VALUE(FIXED(P_15号2様式1!K5,0,TRUE))&lt;&gt;P_15号2様式1!K5,RIGHT(FIXED(P_15号2様式1!K5,3,FALSE),4),""))</f>
        <v>.123</v>
      </c>
      <c r="F20" s="21" t="str">
        <f>IF(P_15号2様式1!O5&lt;&gt; "",TEXT(INT(P_15号2様式1!O5),"#,##0"),"")</f>
        <v>256</v>
      </c>
      <c r="G20" s="22" t="str">
        <f>IF(P_15号2様式1!O5= "","",IF(VALUE(FIXED(P_15号2様式1!O5,0,TRUE))&lt;&gt;P_15号2様式1!O5,RIGHT(FIXED(P_15号2様式1!O5,3,FALSE),4),""))</f>
        <v>.876</v>
      </c>
      <c r="H20" s="21" t="str">
        <f>IF(P_15号2様式1!S5&lt;&gt; "",TEXT(INT(P_15号2様式1!S5),"#,##0"),"")</f>
        <v>105</v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40" t="str">
        <f>IF(P_15号2様式1!AV5&lt;&gt; "",TEXT(INT(P_15号2様式1!AV5),"#,##0"),"")</f>
        <v>397</v>
      </c>
      <c r="Y20" s="41"/>
      <c r="Z20" s="22" t="str">
        <f>IF(P_15号2様式1!AV5= "","",IF(VALUE(FIXED(P_15号2様式1!AV5,0,TRUE))&lt;&gt;P_15号2様式1!AV5,RIGHT(FIXED(P_15号2様式1!AV5,3,FALSE),4),""))</f>
        <v>.999</v>
      </c>
    </row>
    <row r="21" spans="1:26" s="23" customFormat="1" ht="13.5" customHeight="1" x14ac:dyDescent="0.15">
      <c r="A21" s="56" t="str">
        <f>IF(P_15号2様式1!F6="","",P_15号2様式1!F6)</f>
        <v>＊（鹿児島郡）計</v>
      </c>
      <c r="B21" s="56"/>
      <c r="C21" s="20">
        <f>IF(P_15号2様式1!G6="","",P_15号2様式1!G6)</f>
        <v>100</v>
      </c>
      <c r="D21" s="21" t="str">
        <f>IF(P_15号2様式1!K6&lt;&gt; "",TEXT(INT(P_15号2様式1!K6),"#,##0"),"")</f>
        <v>63</v>
      </c>
      <c r="E21" s="22" t="str">
        <f>IF(P_15号2様式1!K6= "","",IF(VALUE(FIXED(P_15号2様式1!K6,0,TRUE))&lt;&gt;P_15号2様式1!K6,RIGHT(FIXED(P_15号2様式1!K6,3,FALSE),4),""))</f>
        <v>.123</v>
      </c>
      <c r="F21" s="21" t="str">
        <f>IF(P_15号2様式1!O6&lt;&gt; "",TEXT(INT(P_15号2様式1!O6),"#,##0"),"")</f>
        <v>361</v>
      </c>
      <c r="G21" s="22" t="str">
        <f>IF(P_15号2様式1!O6= "","",IF(VALUE(FIXED(P_15号2様式1!O6,0,TRUE))&lt;&gt;P_15号2様式1!O6,RIGHT(FIXED(P_15号2様式1!O6,3,FALSE),4),""))</f>
        <v>.876</v>
      </c>
      <c r="H21" s="21" t="str">
        <f>IF(P_15号2様式1!S6&lt;&gt; "",TEXT(INT(P_15号2様式1!S6),"#,##0"),"")</f>
        <v>170</v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40" t="str">
        <f>IF(P_15号2様式1!AV6&lt;&gt; "",TEXT(INT(P_15号2様式1!AV6),"#,##0"),"")</f>
        <v>594</v>
      </c>
      <c r="Y21" s="41"/>
      <c r="Z21" s="22" t="str">
        <f>IF(P_15号2様式1!AV6= "","",IF(VALUE(FIXED(P_15号2様式1!AV6,0,TRUE))&lt;&gt;P_15号2様式1!AV6,RIGHT(FIXED(P_15号2様式1!AV6,3,FALSE),4),""))</f>
        <v>.999</v>
      </c>
    </row>
    <row r="22" spans="1:26" s="23" customFormat="1" ht="13.5" customHeight="1" x14ac:dyDescent="0.15">
      <c r="A22" s="56" t="str">
        <f>IF(P_15号2様式1!F7="","",P_15号2様式1!F7)</f>
        <v>＊郡　部   計</v>
      </c>
      <c r="B22" s="56"/>
      <c r="C22" s="20">
        <f>IF(P_15号2様式1!G7="","",P_15号2様式1!G7)</f>
        <v>100</v>
      </c>
      <c r="D22" s="21" t="str">
        <f>IF(P_15号2様式1!K7&lt;&gt; "",TEXT(INT(P_15号2様式1!K7),"#,##0"),"")</f>
        <v>63</v>
      </c>
      <c r="E22" s="22" t="str">
        <f>IF(P_15号2様式1!K7= "","",IF(VALUE(FIXED(P_15号2様式1!K7,0,TRUE))&lt;&gt;P_15号2様式1!K7,RIGHT(FIXED(P_15号2様式1!K7,3,FALSE),4),""))</f>
        <v>.123</v>
      </c>
      <c r="F22" s="21" t="str">
        <f>IF(P_15号2様式1!O7&lt;&gt; "",TEXT(INT(P_15号2様式1!O7),"#,##0"),"")</f>
        <v>361</v>
      </c>
      <c r="G22" s="22" t="str">
        <f>IF(P_15号2様式1!O7= "","",IF(VALUE(FIXED(P_15号2様式1!O7,0,TRUE))&lt;&gt;P_15号2様式1!O7,RIGHT(FIXED(P_15号2様式1!O7,3,FALSE),4),""))</f>
        <v>.876</v>
      </c>
      <c r="H22" s="21" t="str">
        <f>IF(P_15号2様式1!S7&lt;&gt; "",TEXT(INT(P_15号2様式1!S7),"#,##0"),"")</f>
        <v>170</v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40" t="str">
        <f>IF(P_15号2様式1!AV7&lt;&gt; "",TEXT(INT(P_15号2様式1!AV7),"#,##0"),"")</f>
        <v>594</v>
      </c>
      <c r="Y22" s="41"/>
      <c r="Z22" s="22" t="str">
        <f>IF(P_15号2様式1!AV7= "","",IF(VALUE(FIXED(P_15号2様式1!AV7,0,TRUE))&lt;&gt;P_15号2様式1!AV7,RIGHT(FIXED(P_15号2様式1!AV7,3,FALSE),4),""))</f>
        <v>.999</v>
      </c>
    </row>
    <row r="23" spans="1:26" s="23" customFormat="1" ht="13.5" customHeight="1" x14ac:dyDescent="0.15">
      <c r="A23" s="56" t="str">
        <f>IF(P_15号2様式1!F8="","",P_15号2様式1!F8)</f>
        <v>＊第 １ 区 計</v>
      </c>
      <c r="B23" s="56"/>
      <c r="C23" s="20">
        <f>IF(P_15号2様式1!G8="","",P_15号2様式1!G8)</f>
        <v>34.448233452593897</v>
      </c>
      <c r="D23" s="21" t="str">
        <f>IF(P_15号2様式1!K8&lt;&gt; "",TEXT(INT(P_15号2様式1!K8),"#,##0"),"")</f>
        <v>63</v>
      </c>
      <c r="E23" s="22" t="str">
        <f>IF(P_15号2様式1!K8= "","",IF(VALUE(FIXED(P_15号2様式1!K8,0,TRUE))&lt;&gt;P_15号2様式1!K8,RIGHT(FIXED(P_15号2様式1!K8,3,FALSE),4),""))</f>
        <v>.123</v>
      </c>
      <c r="F23" s="21" t="str">
        <f>IF(P_15号2様式1!O8&lt;&gt; "",TEXT(INT(P_15号2様式1!O8),"#,##0"),"")</f>
        <v>30,361</v>
      </c>
      <c r="G23" s="22" t="str">
        <f>IF(P_15号2様式1!O8= "","",IF(VALUE(FIXED(P_15号2様式1!O8,0,TRUE))&lt;&gt;P_15号2様式1!O8,RIGHT(FIXED(P_15号2様式1!O8,3,FALSE),4),""))</f>
        <v>.876</v>
      </c>
      <c r="H23" s="21" t="str">
        <f>IF(P_15号2様式1!S8&lt;&gt; "",TEXT(INT(P_15号2様式1!S8),"#,##0"),"")</f>
        <v>31,170</v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40" t="str">
        <f>IF(P_15号2様式1!AV8&lt;&gt; "",TEXT(INT(P_15号2様式1!AV8),"#,##0"),"")</f>
        <v>61,594</v>
      </c>
      <c r="Y23" s="41"/>
      <c r="Z23" s="22" t="str">
        <f>IF(P_15号2様式1!AV8= "","",IF(VALUE(FIXED(P_15号2様式1!AV8,0,TRUE))&lt;&gt;P_15号2様式1!AV8,RIGHT(FIXED(P_15号2様式1!AV8,3,FALSE),4),""))</f>
        <v>.999</v>
      </c>
    </row>
    <row r="24" spans="1:26" s="23" customFormat="1" ht="13.5" customHeight="1" x14ac:dyDescent="0.15">
      <c r="A24" s="56" t="str">
        <f>IF(P_15号2様式1!F9="","",P_15号2様式1!F9)</f>
        <v/>
      </c>
      <c r="B24" s="56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40" t="str">
        <f>IF(P_15号2様式1!AV9&lt;&gt; "",TEXT(INT(P_15号2様式1!AV9),"#,##0"),"")</f>
        <v/>
      </c>
      <c r="Y24" s="41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 x14ac:dyDescent="0.15">
      <c r="A25" s="56" t="str">
        <f>IF(P_15号2様式1!F10="","",P_15号2様式1!F10)</f>
        <v/>
      </c>
      <c r="B25" s="56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40" t="str">
        <f>IF(P_15号2様式1!AV10&lt;&gt; "",TEXT(INT(P_15号2様式1!AV10),"#,##0"),"")</f>
        <v/>
      </c>
      <c r="Y25" s="41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 x14ac:dyDescent="0.15">
      <c r="A26" s="56" t="str">
        <f>IF(P_15号2様式1!F11="","",P_15号2様式1!F11)</f>
        <v/>
      </c>
      <c r="B26" s="56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40" t="str">
        <f>IF(P_15号2様式1!AV11&lt;&gt; "",TEXT(INT(P_15号2様式1!AV11),"#,##0"),"")</f>
        <v/>
      </c>
      <c r="Y26" s="41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 x14ac:dyDescent="0.15">
      <c r="A27" s="56" t="str">
        <f>IF(P_15号2様式1!F12="","",P_15号2様式1!F12)</f>
        <v/>
      </c>
      <c r="B27" s="56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40" t="str">
        <f>IF(P_15号2様式1!AV12&lt;&gt; "",TEXT(INT(P_15号2様式1!AV12),"#,##0"),"")</f>
        <v/>
      </c>
      <c r="Y27" s="41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 x14ac:dyDescent="0.15">
      <c r="A28" s="56" t="str">
        <f>IF(P_15号2様式1!F13="","",P_15号2様式1!F13)</f>
        <v/>
      </c>
      <c r="B28" s="56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40" t="str">
        <f>IF(P_15号2様式1!AV13&lt;&gt; "",TEXT(INT(P_15号2様式1!AV13),"#,##0"),"")</f>
        <v/>
      </c>
      <c r="Y28" s="41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 x14ac:dyDescent="0.15">
      <c r="A29" s="56" t="str">
        <f>IF(P_15号2様式1!F14="","",P_15号2様式1!F14)</f>
        <v/>
      </c>
      <c r="B29" s="56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40" t="str">
        <f>IF(P_15号2様式1!AV14&lt;&gt; "",TEXT(INT(P_15号2様式1!AV14),"#,##0"),"")</f>
        <v/>
      </c>
      <c r="Y29" s="41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 x14ac:dyDescent="0.15">
      <c r="A30" s="56" t="str">
        <f>IF(P_15号2様式1!F15="","",P_15号2様式1!F15)</f>
        <v/>
      </c>
      <c r="B30" s="56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40" t="str">
        <f>IF(P_15号2様式1!AV15&lt;&gt; "",TEXT(INT(P_15号2様式1!AV15),"#,##0"),"")</f>
        <v/>
      </c>
      <c r="Y30" s="41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 x14ac:dyDescent="0.15">
      <c r="A31" s="56" t="str">
        <f>IF(P_15号2様式1!F16="","",P_15号2様式1!F16)</f>
        <v/>
      </c>
      <c r="B31" s="56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40" t="str">
        <f>IF(P_15号2様式1!AV16&lt;&gt; "",TEXT(INT(P_15号2様式1!AV16),"#,##0"),"")</f>
        <v/>
      </c>
      <c r="Y31" s="41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 x14ac:dyDescent="0.15">
      <c r="A32" s="56" t="str">
        <f>IF(P_15号2様式1!F17="","",P_15号2様式1!F17)</f>
        <v/>
      </c>
      <c r="B32" s="56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40" t="str">
        <f>IF(P_15号2様式1!AV17&lt;&gt; "",TEXT(INT(P_15号2様式1!AV17),"#,##0"),"")</f>
        <v/>
      </c>
      <c r="Y32" s="41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 x14ac:dyDescent="0.15">
      <c r="A33" s="56" t="str">
        <f>IF(P_15号2様式1!F18="","",P_15号2様式1!F18)</f>
        <v/>
      </c>
      <c r="B33" s="56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40" t="str">
        <f>IF(P_15号2様式1!AV18&lt;&gt; "",TEXT(INT(P_15号2様式1!AV18),"#,##0"),"")</f>
        <v/>
      </c>
      <c r="Y33" s="41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 x14ac:dyDescent="0.15">
      <c r="A34" s="56" t="str">
        <f>IF(P_15号2様式1!F19="","",P_15号2様式1!F19)</f>
        <v/>
      </c>
      <c r="B34" s="56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40" t="str">
        <f>IF(P_15号2様式1!AV19&lt;&gt; "",TEXT(INT(P_15号2様式1!AV19),"#,##0"),"")</f>
        <v/>
      </c>
      <c r="Y34" s="41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 x14ac:dyDescent="0.15">
      <c r="A35" s="56" t="str">
        <f>IF(P_15号2様式1!F20="","",P_15号2様式1!F20)</f>
        <v/>
      </c>
      <c r="B35" s="56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40" t="str">
        <f>IF(P_15号2様式1!AV20&lt;&gt; "",TEXT(INT(P_15号2様式1!AV20),"#,##0"),"")</f>
        <v/>
      </c>
      <c r="Y35" s="41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 x14ac:dyDescent="0.15">
      <c r="A36" s="56" t="str">
        <f>IF(P_15号2様式1!F21="","",P_15号2様式1!F21)</f>
        <v/>
      </c>
      <c r="B36" s="56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40" t="str">
        <f>IF(P_15号2様式1!AV21&lt;&gt; "",TEXT(INT(P_15号2様式1!AV21),"#,##0"),"")</f>
        <v/>
      </c>
      <c r="Y36" s="41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 x14ac:dyDescent="0.15">
      <c r="A37" s="56" t="str">
        <f>IF(P_15号2様式1!F22="","",P_15号2様式1!F22)</f>
        <v/>
      </c>
      <c r="B37" s="56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40" t="str">
        <f>IF(P_15号2様式1!AV22&lt;&gt; "",TEXT(INT(P_15号2様式1!AV22),"#,##0"),"")</f>
        <v/>
      </c>
      <c r="Y37" s="41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 x14ac:dyDescent="0.15">
      <c r="A38" s="56" t="str">
        <f>IF(P_15号2様式1!F23="","",P_15号2様式1!F23)</f>
        <v/>
      </c>
      <c r="B38" s="56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40" t="str">
        <f>IF(P_15号2様式1!AV23&lt;&gt; "",TEXT(INT(P_15号2様式1!AV23),"#,##0"),"")</f>
        <v/>
      </c>
      <c r="Y38" s="41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 x14ac:dyDescent="0.15">
      <c r="A39" s="56" t="str">
        <f>IF(P_15号2様式1!F24="","",P_15号2様式1!F24)</f>
        <v/>
      </c>
      <c r="B39" s="56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40" t="str">
        <f>IF(P_15号2様式1!AV24&lt;&gt; "",TEXT(INT(P_15号2様式1!AV24),"#,##0"),"")</f>
        <v/>
      </c>
      <c r="Y39" s="41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 x14ac:dyDescent="0.15">
      <c r="A40" s="56" t="str">
        <f>IF(P_15号2様式1!F25="","",P_15号2様式1!F25)</f>
        <v/>
      </c>
      <c r="B40" s="56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40" t="str">
        <f>IF(P_15号2様式1!AV25&lt;&gt; "",TEXT(INT(P_15号2様式1!AV25),"#,##0"),"")</f>
        <v/>
      </c>
      <c r="Y40" s="41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 x14ac:dyDescent="0.15">
      <c r="A41" s="56" t="str">
        <f>IF(P_15号2様式1!F26="","",P_15号2様式1!F26)</f>
        <v/>
      </c>
      <c r="B41" s="56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40" t="str">
        <f>IF(P_15号2様式1!AV26&lt;&gt; "",TEXT(INT(P_15号2様式1!AV26),"#,##0"),"")</f>
        <v/>
      </c>
      <c r="Y41" s="41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 x14ac:dyDescent="0.15">
      <c r="A42" s="56" t="str">
        <f>IF(P_15号2様式1!F27="","",P_15号2様式1!F27)</f>
        <v/>
      </c>
      <c r="B42" s="56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40" t="str">
        <f>IF(P_15号2様式1!AV27&lt;&gt; "",TEXT(INT(P_15号2様式1!AV27),"#,##0"),"")</f>
        <v/>
      </c>
      <c r="Y42" s="41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 x14ac:dyDescent="0.15">
      <c r="A43" s="56" t="str">
        <f>IF(P_15号2様式1!F28="","",P_15号2様式1!F28)</f>
        <v/>
      </c>
      <c r="B43" s="56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40" t="str">
        <f>IF(P_15号2様式1!AV28&lt;&gt; "",TEXT(INT(P_15号2様式1!AV28),"#,##0"),"")</f>
        <v/>
      </c>
      <c r="Y43" s="41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 x14ac:dyDescent="0.15">
      <c r="A44" s="56" t="str">
        <f>IF(P_15号2様式1!F29="","",P_15号2様式1!F29)</f>
        <v/>
      </c>
      <c r="B44" s="56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40" t="str">
        <f>IF(P_15号2様式1!AV29&lt;&gt; "",TEXT(INT(P_15号2様式1!AV29),"#,##0"),"")</f>
        <v/>
      </c>
      <c r="Y44" s="41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 x14ac:dyDescent="0.15">
      <c r="A45" s="56" t="str">
        <f>IF(P_15号2様式1!F30="","",P_15号2様式1!F30)</f>
        <v/>
      </c>
      <c r="B45" s="56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40" t="str">
        <f>IF(P_15号2様式1!AV30&lt;&gt; "",TEXT(INT(P_15号2様式1!AV30),"#,##0"),"")</f>
        <v/>
      </c>
      <c r="Y45" s="41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 x14ac:dyDescent="0.15">
      <c r="A46" s="56" t="str">
        <f>IF(P_15号2様式1!F31="","",P_15号2様式1!F31)</f>
        <v/>
      </c>
      <c r="B46" s="56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40" t="str">
        <f>IF(P_15号2様式1!AV31&lt;&gt; "",TEXT(INT(P_15号2様式1!AV31),"#,##0"),"")</f>
        <v/>
      </c>
      <c r="Y46" s="41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 x14ac:dyDescent="0.15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 x14ac:dyDescent="0.15">
      <c r="G48" s="28"/>
      <c r="K48" s="28"/>
      <c r="Q48" s="28"/>
    </row>
    <row r="49" spans="1:26" s="19" customFormat="1" ht="11.25" customHeight="1" x14ac:dyDescent="0.15">
      <c r="G49" s="28"/>
      <c r="K49" s="28"/>
      <c r="Q49" s="28"/>
    </row>
    <row r="50" spans="1:26" s="19" customFormat="1" ht="11.25" customHeight="1" x14ac:dyDescent="0.15">
      <c r="G50" s="28"/>
      <c r="K50" s="28"/>
      <c r="Q50" s="28"/>
    </row>
    <row r="51" spans="1:26" s="19" customFormat="1" ht="14.25" customHeight="1" x14ac:dyDescent="0.15">
      <c r="G51" s="28"/>
      <c r="K51" s="28"/>
      <c r="Q51" s="28"/>
    </row>
    <row r="52" spans="1:26" ht="19.2" x14ac:dyDescent="0.25">
      <c r="A52" s="57" t="s">
        <v>0</v>
      </c>
      <c r="B52" s="57"/>
      <c r="C52" s="57"/>
      <c r="D52" s="57"/>
      <c r="E52" s="1"/>
      <c r="F52" s="2"/>
      <c r="G52" s="3"/>
      <c r="H52" s="2"/>
      <c r="I52" s="4"/>
      <c r="J52" s="61" t="s">
        <v>1</v>
      </c>
      <c r="K52" s="61"/>
      <c r="L52" s="61"/>
      <c r="M52" s="61"/>
      <c r="N52" s="61"/>
      <c r="O52" s="61"/>
      <c r="P52" s="2"/>
      <c r="Q52" s="3"/>
      <c r="R52" s="2"/>
      <c r="S52" s="2"/>
      <c r="T52" s="2"/>
      <c r="U52" s="2"/>
      <c r="V52" s="2"/>
      <c r="W52" s="2"/>
      <c r="X52" s="35" t="str">
        <f>IF(P_15号2様式1!A32=""," ページ", P_15号2様式1!A32 &amp; "ページ")</f>
        <v>2ページ</v>
      </c>
      <c r="Y52" s="35"/>
      <c r="Z52" s="35"/>
    </row>
    <row r="53" spans="1:26" ht="19.2" x14ac:dyDescent="0.25">
      <c r="A53" s="57"/>
      <c r="B53" s="57"/>
      <c r="C53" s="57"/>
      <c r="D53" s="57"/>
      <c r="E53" s="1"/>
      <c r="F53" s="2"/>
      <c r="G53" s="3"/>
      <c r="H53" s="4"/>
      <c r="I53" s="4"/>
      <c r="J53" s="61"/>
      <c r="K53" s="61"/>
      <c r="L53" s="61"/>
      <c r="M53" s="61"/>
      <c r="N53" s="61"/>
      <c r="O53" s="61"/>
      <c r="P53" s="2"/>
      <c r="Q53" s="2"/>
      <c r="T53" s="2"/>
      <c r="U53" s="2"/>
      <c r="V53" s="2"/>
      <c r="W53" s="2"/>
      <c r="X53" s="35"/>
      <c r="Y53" s="35"/>
      <c r="Z53" s="35"/>
    </row>
    <row r="54" spans="1:26" x14ac:dyDescent="0.2">
      <c r="A54" s="3"/>
      <c r="B54" s="63">
        <f>IF(パラメタシート!B1="","",パラメタシート!B1)</f>
        <v>45592</v>
      </c>
      <c r="C54" s="63"/>
      <c r="D54" s="63"/>
      <c r="E54" s="63"/>
      <c r="F54" s="63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 x14ac:dyDescent="0.15">
      <c r="A55" s="3"/>
      <c r="B55" s="38" t="str">
        <f>IF(P_15号2様式1!AW32="","",P_15号2様式1!AW32)</f>
        <v>衆議院小選挙区選出議員選挙</v>
      </c>
      <c r="C55" s="38"/>
      <c r="D55" s="38"/>
      <c r="E55" s="38"/>
      <c r="F55" s="38"/>
      <c r="G55" s="6"/>
      <c r="H55" s="2"/>
      <c r="I55" s="5"/>
      <c r="J55" s="5"/>
      <c r="K55" s="2"/>
      <c r="L55" s="2"/>
      <c r="M55" s="2"/>
      <c r="N55" s="2"/>
      <c r="O55" s="2"/>
      <c r="P55" s="2"/>
      <c r="Q55" s="38" t="str">
        <f>IF(P_15号2様式1!AX32="0","即日中間速報","翌日中間速報")</f>
        <v>即日中間速報</v>
      </c>
      <c r="R55" s="38"/>
      <c r="S55" s="35" t="str">
        <f>IF(P_15号2様式1!AY32="","第　　　回","第 　" &amp; P_15号2様式1!AY32 &amp; "　回")</f>
        <v>第 　6　回</v>
      </c>
      <c r="T55" s="35"/>
      <c r="U55" s="39">
        <f>IF(P_15号2様式1!AZ32="","     時 　  分　現在",P_15号2様式1!AZ32)</f>
        <v>0.97916666666666696</v>
      </c>
      <c r="V55" s="39"/>
      <c r="W55" s="39"/>
      <c r="X55" s="39"/>
      <c r="Y55" s="39"/>
      <c r="Z55" s="2"/>
    </row>
    <row r="56" spans="1:26" x14ac:dyDescent="0.15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5" t="str">
        <f>IF(P_15号2様式1!BA32="","     時 　  分　結了",P_15号2様式1!BA32)</f>
        <v xml:space="preserve">     時 　  分　結了</v>
      </c>
      <c r="V56" s="55"/>
      <c r="W56" s="55"/>
      <c r="X56" s="55"/>
      <c r="Y56" s="55"/>
      <c r="Z56" s="2"/>
    </row>
    <row r="57" spans="1:26" ht="6" customHeight="1" x14ac:dyDescent="0.15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 x14ac:dyDescent="0.15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 x14ac:dyDescent="0.15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 x14ac:dyDescent="0.15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 x14ac:dyDescent="0.15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7" t="s">
        <v>8</v>
      </c>
      <c r="Y61" s="77"/>
      <c r="Z61" s="77"/>
    </row>
    <row r="62" spans="1:26" ht="19.2" x14ac:dyDescent="0.15">
      <c r="A62" s="64" t="str">
        <f>IF(P_15号2様式1!D32="","",P_15号2様式1!D32)</f>
        <v>衆議院鹿児島第２区　</v>
      </c>
      <c r="B62" s="65"/>
      <c r="C62" s="66"/>
      <c r="D62" s="69">
        <f>IF(P_15号2様式1!E32="","定　数　　　　　人",P_15号2様式1!E32)</f>
        <v>1</v>
      </c>
      <c r="E62" s="70"/>
      <c r="F62" s="70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 x14ac:dyDescent="0.15">
      <c r="A63" s="71" t="s">
        <v>3</v>
      </c>
      <c r="B63" s="72"/>
      <c r="C63" s="58" t="s">
        <v>4</v>
      </c>
      <c r="D63" s="67">
        <f>IF(TRIM(P_15号2様式1!H32)="","",VALUE(P_15号2様式1!H32))</f>
        <v>1</v>
      </c>
      <c r="E63" s="68"/>
      <c r="F63" s="62">
        <f>IF(TRIM(P_15号2様式1!L32)="","",VALUE(P_15号2様式1!L32))</f>
        <v>2</v>
      </c>
      <c r="G63" s="62"/>
      <c r="H63" s="36">
        <f>IF(TRIM(P_15号2様式1!P32)="","",VALUE(P_15号2様式1!P32))</f>
        <v>3</v>
      </c>
      <c r="I63" s="37"/>
      <c r="J63" s="36">
        <f>IF(TRIM(P_15号2様式1!T32)="","",VALUE(P_15号2様式1!T32))</f>
        <v>4</v>
      </c>
      <c r="K63" s="37"/>
      <c r="L63" s="36">
        <f>IF(TRIM(P_15号2様式1!X32)="","",VALUE(P_15号2様式1!X32))</f>
        <v>5</v>
      </c>
      <c r="M63" s="37"/>
      <c r="N63" s="36" t="str">
        <f>IF(TRIM(P_15号2様式1!AB32)="","",VALUE(P_15号2様式1!AB32))</f>
        <v/>
      </c>
      <c r="O63" s="37"/>
      <c r="P63" s="36" t="str">
        <f>IF(TRIM(P_15号2様式1!AF32)="","",VALUE(P_15号2様式1!AF32))</f>
        <v/>
      </c>
      <c r="Q63" s="37"/>
      <c r="R63" s="36" t="str">
        <f>IF(TRIM(P_15号2様式1!AJ32)="","",VALUE(P_15号2様式1!AJ32))</f>
        <v/>
      </c>
      <c r="S63" s="37"/>
      <c r="T63" s="36" t="str">
        <f>IF(TRIM(P_15号2様式1!AN32)="","",VALUE(P_15号2様式1!AN32))</f>
        <v/>
      </c>
      <c r="U63" s="37"/>
      <c r="V63" s="36" t="str">
        <f>IF(TRIM(P_15号2様式1!AR32)="","",VALUE(P_15号2様式1!AR32))</f>
        <v/>
      </c>
      <c r="W63" s="37"/>
      <c r="X63" s="46" t="s">
        <v>5</v>
      </c>
      <c r="Y63" s="47"/>
      <c r="Z63" s="48"/>
    </row>
    <row r="64" spans="1:26" ht="27.75" customHeight="1" x14ac:dyDescent="0.15">
      <c r="A64" s="73"/>
      <c r="B64" s="74"/>
      <c r="C64" s="59"/>
      <c r="D64" s="42" t="str">
        <f>IF(P_15号2様式1!I32="","",P_15号2様式1!I32)</f>
        <v>参政党</v>
      </c>
      <c r="E64" s="43"/>
      <c r="F64" s="42" t="str">
        <f>IF(P_15号2様式1!M32="","",P_15号2様式1!M32)</f>
        <v>日本共産党</v>
      </c>
      <c r="G64" s="43"/>
      <c r="H64" s="42" t="str">
        <f>IF(P_15号2様式1!Q32="","",P_15号2様式1!Q32)</f>
        <v>無所属</v>
      </c>
      <c r="I64" s="43"/>
      <c r="J64" s="42" t="str">
        <f>IF(P_15号2様式1!U32="","",P_15号2様式1!U32)</f>
        <v>日本維新の会</v>
      </c>
      <c r="K64" s="43"/>
      <c r="L64" s="42" t="str">
        <f>IF(P_15号2様式1!Y32="","",P_15号2様式1!Y32)</f>
        <v>自由民主党</v>
      </c>
      <c r="M64" s="43"/>
      <c r="N64" s="42" t="str">
        <f>IF(P_15号2様式1!AC32="","",P_15号2様式1!AC32)</f>
        <v/>
      </c>
      <c r="O64" s="43"/>
      <c r="P64" s="42" t="str">
        <f>IF(P_15号2様式1!AG32="","",P_15号2様式1!AG32)</f>
        <v/>
      </c>
      <c r="Q64" s="43"/>
      <c r="R64" s="42" t="str">
        <f>IF(P_15号2様式1!AK32="","",P_15号2様式1!AK32)</f>
        <v/>
      </c>
      <c r="S64" s="43"/>
      <c r="T64" s="42" t="str">
        <f>IF(P_15号2様式1!AO32="","",P_15号2様式1!AO32)</f>
        <v/>
      </c>
      <c r="U64" s="43"/>
      <c r="V64" s="42" t="str">
        <f>IF(P_15号2様式1!AS32="","",P_15号2様式1!AS32)</f>
        <v/>
      </c>
      <c r="W64" s="43"/>
      <c r="X64" s="49"/>
      <c r="Y64" s="50"/>
      <c r="Z64" s="51"/>
    </row>
    <row r="65" spans="1:26" ht="27.75" customHeight="1" x14ac:dyDescent="0.15">
      <c r="A65" s="73"/>
      <c r="B65" s="74"/>
      <c r="C65" s="59"/>
      <c r="D65" s="44"/>
      <c r="E65" s="45"/>
      <c r="F65" s="44"/>
      <c r="G65" s="45"/>
      <c r="H65" s="44"/>
      <c r="I65" s="45"/>
      <c r="J65" s="44"/>
      <c r="K65" s="45"/>
      <c r="L65" s="44"/>
      <c r="M65" s="45"/>
      <c r="N65" s="44"/>
      <c r="O65" s="45"/>
      <c r="P65" s="44"/>
      <c r="Q65" s="45"/>
      <c r="R65" s="44"/>
      <c r="S65" s="45"/>
      <c r="T65" s="44"/>
      <c r="U65" s="45"/>
      <c r="V65" s="44"/>
      <c r="W65" s="45"/>
      <c r="X65" s="49"/>
      <c r="Y65" s="50"/>
      <c r="Z65" s="51"/>
    </row>
    <row r="66" spans="1:26" ht="13.5" customHeight="1" x14ac:dyDescent="0.15">
      <c r="A66" s="73"/>
      <c r="B66" s="74"/>
      <c r="C66" s="59"/>
      <c r="D66" s="42" t="str">
        <f>IF(P_15号2様式1!J32="","",P_15号2様式1!J32)</f>
        <v>矢竹　ゆかり</v>
      </c>
      <c r="E66" s="43"/>
      <c r="F66" s="42" t="str">
        <f>IF(P_15号2様式1!N32="","",P_15号2様式1!N32)</f>
        <v>まつざき　真琴</v>
      </c>
      <c r="G66" s="43"/>
      <c r="H66" s="42" t="str">
        <f>IF(P_15号2様式1!R32="","",P_15号2様式1!R32)</f>
        <v>みたぞの　さとし</v>
      </c>
      <c r="I66" s="43"/>
      <c r="J66" s="42" t="str">
        <f>IF(P_15号2様式1!V32="","",P_15号2様式1!V32)</f>
        <v>つじ　健太郎</v>
      </c>
      <c r="K66" s="43"/>
      <c r="L66" s="42" t="str">
        <f>IF(P_15号2様式1!Z32="","",P_15号2様式1!Z32)</f>
        <v>やすおか　宏武</v>
      </c>
      <c r="M66" s="43"/>
      <c r="N66" s="42" t="str">
        <f>IF(P_15号2様式1!AD32="","",P_15号2様式1!AD32)</f>
        <v/>
      </c>
      <c r="O66" s="43"/>
      <c r="P66" s="42" t="str">
        <f>IF(P_15号2様式1!AH32="","",P_15号2様式1!AH32)</f>
        <v/>
      </c>
      <c r="Q66" s="43"/>
      <c r="R66" s="42" t="str">
        <f>IF(P_15号2様式1!AL32="","",P_15号2様式1!AL32)</f>
        <v/>
      </c>
      <c r="S66" s="43"/>
      <c r="T66" s="42" t="str">
        <f>IF(P_15号2様式1!AP32="","",P_15号2様式1!AP32)</f>
        <v/>
      </c>
      <c r="U66" s="43"/>
      <c r="V66" s="42" t="str">
        <f>IF(P_15号2様式1!AT32="","",P_15号2様式1!AT32)</f>
        <v/>
      </c>
      <c r="W66" s="43"/>
      <c r="X66" s="49"/>
      <c r="Y66" s="50"/>
      <c r="Z66" s="51"/>
    </row>
    <row r="67" spans="1:26" ht="13.5" customHeight="1" x14ac:dyDescent="0.15">
      <c r="A67" s="75"/>
      <c r="B67" s="76"/>
      <c r="C67" s="60"/>
      <c r="D67" s="44"/>
      <c r="E67" s="45"/>
      <c r="F67" s="44"/>
      <c r="G67" s="45"/>
      <c r="H67" s="44"/>
      <c r="I67" s="45"/>
      <c r="J67" s="44"/>
      <c r="K67" s="45"/>
      <c r="L67" s="44"/>
      <c r="M67" s="45"/>
      <c r="N67" s="44"/>
      <c r="O67" s="45"/>
      <c r="P67" s="44"/>
      <c r="Q67" s="45"/>
      <c r="R67" s="44"/>
      <c r="S67" s="45"/>
      <c r="T67" s="44"/>
      <c r="U67" s="45"/>
      <c r="V67" s="44"/>
      <c r="W67" s="45"/>
      <c r="X67" s="52"/>
      <c r="Y67" s="53"/>
      <c r="Z67" s="54"/>
    </row>
    <row r="68" spans="1:26" x14ac:dyDescent="0.15">
      <c r="A68" s="56" t="str">
        <f>IF(P_15号2様式1!F32="","",P_15号2様式1!F32)</f>
        <v>　鹿児島市２区</v>
      </c>
      <c r="B68" s="56"/>
      <c r="C68" s="20">
        <f>IF(P_15号2様式1!G32="","",P_15号2様式1!G32)</f>
        <v>45.961246644099496</v>
      </c>
      <c r="D68" s="21" t="str">
        <f>IF(P_15号2様式1!K32&lt;&gt; "",TEXT(INT(P_15号2様式1!K32),"#,##0"),"")</f>
        <v>1,000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2,500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15,500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4,000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8,500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/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40" t="str">
        <f>IF(P_15号2様式1!AV32&lt;&gt; "",TEXT(INT(P_15号2様式1!AV32),"#,##0"),"")</f>
        <v>31,500</v>
      </c>
      <c r="Y68" s="41"/>
      <c r="Z68" s="22" t="str">
        <f>IF(P_15号2様式1!AV32= "","",IF(VALUE(FIXED(P_15号2様式1!AV32,0,TRUE))&lt;&gt;P_15号2様式1!AV32,RIGHT(FIXED(P_15号2様式1!AV32,3,FALSE),4),""))</f>
        <v/>
      </c>
    </row>
    <row r="69" spans="1:26" x14ac:dyDescent="0.15">
      <c r="A69" s="56" t="str">
        <f>IF(P_15号2様式1!F33="","",P_15号2様式1!F33)</f>
        <v>　枕崎市</v>
      </c>
      <c r="B69" s="56"/>
      <c r="C69" s="20">
        <f>IF(P_15号2様式1!G33="","",P_15号2様式1!G33)</f>
        <v>100</v>
      </c>
      <c r="D69" s="21" t="str">
        <f>IF(P_15号2様式1!K33&lt;&gt; "",TEXT(INT(P_15号2様式1!K33),"#,##0"),"")</f>
        <v>313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483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4,074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934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2,627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/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40" t="str">
        <f>IF(P_15号2様式1!AV33&lt;&gt; "",TEXT(INT(P_15号2様式1!AV33),"#,##0"),"")</f>
        <v>8,431</v>
      </c>
      <c r="Y69" s="41"/>
      <c r="Z69" s="22" t="str">
        <f>IF(P_15号2様式1!AV33= "","",IF(VALUE(FIXED(P_15号2様式1!AV33,0,TRUE))&lt;&gt;P_15号2様式1!AV33,RIGHT(FIXED(P_15号2様式1!AV33,3,FALSE),4),""))</f>
        <v/>
      </c>
    </row>
    <row r="70" spans="1:26" x14ac:dyDescent="0.15">
      <c r="A70" s="56" t="str">
        <f>IF(P_15号2様式1!F34="","",P_15号2様式1!F34)</f>
        <v>　指宿市</v>
      </c>
      <c r="B70" s="56"/>
      <c r="C70" s="20">
        <f>IF(P_15号2様式1!G34="","",P_15号2様式1!G34)</f>
        <v>0</v>
      </c>
      <c r="D70" s="21" t="str">
        <f>IF(P_15号2様式1!K34&lt;&gt; "",TEXT(INT(P_15号2様式1!K34),"#,##0"),"")</f>
        <v>0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0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0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0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0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/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40" t="str">
        <f>IF(P_15号2様式1!AV34&lt;&gt; "",TEXT(INT(P_15号2様式1!AV34),"#,##0"),"")</f>
        <v>0</v>
      </c>
      <c r="Y70" s="41"/>
      <c r="Z70" s="22" t="str">
        <f>IF(P_15号2様式1!AV34= "","",IF(VALUE(FIXED(P_15号2様式1!AV34,0,TRUE))&lt;&gt;P_15号2様式1!AV34,RIGHT(FIXED(P_15号2様式1!AV34,3,FALSE),4),""))</f>
        <v/>
      </c>
    </row>
    <row r="71" spans="1:26" x14ac:dyDescent="0.15">
      <c r="A71" s="56" t="str">
        <f>IF(P_15号2様式1!F35="","",P_15号2様式1!F35)</f>
        <v>　南さつま市</v>
      </c>
      <c r="B71" s="56"/>
      <c r="C71" s="20">
        <f>IF(P_15号2様式1!G35="","",P_15号2様式1!G35)</f>
        <v>100</v>
      </c>
      <c r="D71" s="21" t="str">
        <f>IF(P_15号2様式1!K35&lt;&gt; "",TEXT(INT(P_15号2様式1!K35),"#,##0"),"")</f>
        <v>543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1,054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7,614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1,604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3,981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/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40" t="str">
        <f>IF(P_15号2様式1!AV35&lt;&gt; "",TEXT(INT(P_15号2様式1!AV35),"#,##0"),"")</f>
        <v>14,796</v>
      </c>
      <c r="Y71" s="41"/>
      <c r="Z71" s="22" t="str">
        <f>IF(P_15号2様式1!AV35= "","",IF(VALUE(FIXED(P_15号2様式1!AV35,0,TRUE))&lt;&gt;P_15号2様式1!AV35,RIGHT(FIXED(P_15号2様式1!AV35,3,FALSE),4),""))</f>
        <v/>
      </c>
    </row>
    <row r="72" spans="1:26" x14ac:dyDescent="0.15">
      <c r="A72" s="56" t="str">
        <f>IF(P_15号2様式1!F36="","",P_15号2様式1!F36)</f>
        <v>　奄美市</v>
      </c>
      <c r="B72" s="56"/>
      <c r="C72" s="20">
        <f>IF(P_15号2様式1!G36="","",P_15号2様式1!G36)</f>
        <v>100</v>
      </c>
      <c r="D72" s="21" t="str">
        <f>IF(P_15号2様式1!K36&lt;&gt; "",TEXT(INT(P_15号2様式1!K36),"#,##0"),"")</f>
        <v>779</v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>1,235</v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>7,908</v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>2,770</v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>7,099</v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40" t="str">
        <f>IF(P_15号2様式1!AV36&lt;&gt; "",TEXT(INT(P_15号2様式1!AV36),"#,##0"),"")</f>
        <v>19,791</v>
      </c>
      <c r="Y72" s="41"/>
      <c r="Z72" s="22" t="str">
        <f>IF(P_15号2様式1!AV36= "","",IF(VALUE(FIXED(P_15号2様式1!AV36,0,TRUE))&lt;&gt;P_15号2様式1!AV36,RIGHT(FIXED(P_15号2様式1!AV36,3,FALSE),4),""))</f>
        <v/>
      </c>
    </row>
    <row r="73" spans="1:26" x14ac:dyDescent="0.15">
      <c r="A73" s="56" t="str">
        <f>IF(P_15号2様式1!F37="","",P_15号2様式1!F37)</f>
        <v>　南九州市</v>
      </c>
      <c r="B73" s="56"/>
      <c r="C73" s="20">
        <f>IF(P_15号2様式1!G37="","",P_15号2様式1!G37)</f>
        <v>100</v>
      </c>
      <c r="D73" s="21" t="str">
        <f>IF(P_15号2様式1!K37&lt;&gt; "",TEXT(INT(P_15号2様式1!K37),"#,##0"),"")</f>
        <v>577</v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>761</v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>9,137</v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>1,217</v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>3,061</v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40" t="str">
        <f>IF(P_15号2様式1!AV37&lt;&gt; "",TEXT(INT(P_15号2様式1!AV37),"#,##0"),"")</f>
        <v>14,753</v>
      </c>
      <c r="Y73" s="41"/>
      <c r="Z73" s="22" t="str">
        <f>IF(P_15号2様式1!AV37= "","",IF(VALUE(FIXED(P_15号2様式1!AV37,0,TRUE))&lt;&gt;P_15号2様式1!AV37,RIGHT(FIXED(P_15号2様式1!AV37,3,FALSE),4),""))</f>
        <v/>
      </c>
    </row>
    <row r="74" spans="1:26" x14ac:dyDescent="0.15">
      <c r="A74" s="56" t="str">
        <f>IF(P_15号2様式1!F38="","",P_15号2様式1!F38)</f>
        <v>＊市　部   計</v>
      </c>
      <c r="B74" s="56"/>
      <c r="C74" s="20">
        <f>IF(P_15号2様式1!G38="","",P_15号2様式1!G38)</f>
        <v>62.185958254269401</v>
      </c>
      <c r="D74" s="21" t="str">
        <f>IF(P_15号2様式1!K38&lt;&gt; "",TEXT(INT(P_15号2様式1!K38),"#,##0"),"")</f>
        <v>3,212</v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>6,033</v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>44,233</v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>10,525</v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>25,268</v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40" t="str">
        <f>IF(P_15号2様式1!AV38&lt;&gt; "",TEXT(INT(P_15号2様式1!AV38),"#,##0"),"")</f>
        <v>89,271</v>
      </c>
      <c r="Y74" s="41"/>
      <c r="Z74" s="22" t="str">
        <f>IF(P_15号2様式1!AV38= "","",IF(VALUE(FIXED(P_15号2様式1!AV38,0,TRUE))&lt;&gt;P_15号2様式1!AV38,RIGHT(FIXED(P_15号2様式1!AV38,3,FALSE),4),""))</f>
        <v/>
      </c>
    </row>
    <row r="75" spans="1:26" x14ac:dyDescent="0.15">
      <c r="A75" s="56" t="str">
        <f>IF(P_15号2様式1!F39="","",P_15号2様式1!F39)</f>
        <v>　大和村</v>
      </c>
      <c r="B75" s="56"/>
      <c r="C75" s="20">
        <f>IF(P_15号2様式1!G39="","",P_15号2様式1!G39)</f>
        <v>100</v>
      </c>
      <c r="D75" s="21" t="str">
        <f>IF(P_15号2様式1!K39&lt;&gt; "",TEXT(INT(P_15号2様式1!K39),"#,##0"),"")</f>
        <v>39</v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>57</v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>297</v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>81</v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>410</v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40" t="str">
        <f>IF(P_15号2様式1!AV39&lt;&gt; "",TEXT(INT(P_15号2様式1!AV39),"#,##0"),"")</f>
        <v>884</v>
      </c>
      <c r="Y75" s="41"/>
      <c r="Z75" s="22" t="str">
        <f>IF(P_15号2様式1!AV39= "","",IF(VALUE(FIXED(P_15号2様式1!AV39,0,TRUE))&lt;&gt;P_15号2様式1!AV39,RIGHT(FIXED(P_15号2様式1!AV39,3,FALSE),4),""))</f>
        <v/>
      </c>
    </row>
    <row r="76" spans="1:26" x14ac:dyDescent="0.15">
      <c r="A76" s="56" t="str">
        <f>IF(P_15号2様式1!F40="","",P_15号2様式1!F40)</f>
        <v>　宇検村</v>
      </c>
      <c r="B76" s="56"/>
      <c r="C76" s="20">
        <f>IF(P_15号2様式1!G40="","",P_15号2様式1!G40)</f>
        <v>100</v>
      </c>
      <c r="D76" s="21" t="str">
        <f>IF(P_15号2様式1!K40&lt;&gt; "",TEXT(INT(P_15号2様式1!K40),"#,##0"),"")</f>
        <v>21</v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>47</v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>258</v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>92</v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>707</v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40" t="str">
        <f>IF(P_15号2様式1!AV40&lt;&gt; "",TEXT(INT(P_15号2様式1!AV40),"#,##0"),"")</f>
        <v>1,125</v>
      </c>
      <c r="Y76" s="41"/>
      <c r="Z76" s="22" t="str">
        <f>IF(P_15号2様式1!AV40= "","",IF(VALUE(FIXED(P_15号2様式1!AV40,0,TRUE))&lt;&gt;P_15号2様式1!AV40,RIGHT(FIXED(P_15号2様式1!AV40,3,FALSE),4),""))</f>
        <v/>
      </c>
    </row>
    <row r="77" spans="1:26" x14ac:dyDescent="0.15">
      <c r="A77" s="56" t="str">
        <f>IF(P_15号2様式1!F41="","",P_15号2様式1!F41)</f>
        <v>　瀬戸内町</v>
      </c>
      <c r="B77" s="56"/>
      <c r="C77" s="20">
        <f>IF(P_15号2様式1!G41="","",P_15号2様式1!G41)</f>
        <v>100</v>
      </c>
      <c r="D77" s="21" t="str">
        <f>IF(P_15号2様式1!K41&lt;&gt; "",TEXT(INT(P_15号2様式1!K41),"#,##0"),"")</f>
        <v>147</v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>271</v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>1,149</v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>692</v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>2,242</v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40" t="str">
        <f>IF(P_15号2様式1!AV41&lt;&gt; "",TEXT(INT(P_15号2様式1!AV41),"#,##0"),"")</f>
        <v>4,501</v>
      </c>
      <c r="Y77" s="41"/>
      <c r="Z77" s="22" t="str">
        <f>IF(P_15号2様式1!AV41= "","",IF(VALUE(FIXED(P_15号2様式1!AV41,0,TRUE))&lt;&gt;P_15号2様式1!AV41,RIGHT(FIXED(P_15号2様式1!AV41,3,FALSE),4),""))</f>
        <v/>
      </c>
    </row>
    <row r="78" spans="1:26" x14ac:dyDescent="0.15">
      <c r="A78" s="56" t="str">
        <f>IF(P_15号2様式1!F42="","",P_15号2様式1!F42)</f>
        <v>　龍郷町</v>
      </c>
      <c r="B78" s="56"/>
      <c r="C78" s="20">
        <f>IF(P_15号2様式1!G42="","",P_15号2様式1!G42)</f>
        <v>100</v>
      </c>
      <c r="D78" s="21" t="str">
        <f>IF(P_15号2様式1!K42&lt;&gt; "",TEXT(INT(P_15号2様式1!K42),"#,##0"),"")</f>
        <v>170</v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>163</v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>1,127</v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>478</v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>1,246</v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40" t="str">
        <f>IF(P_15号2様式1!AV42&lt;&gt; "",TEXT(INT(P_15号2様式1!AV42),"#,##0"),"")</f>
        <v>3,184</v>
      </c>
      <c r="Y78" s="41"/>
      <c r="Z78" s="22" t="str">
        <f>IF(P_15号2様式1!AV42= "","",IF(VALUE(FIXED(P_15号2様式1!AV42,0,TRUE))&lt;&gt;P_15号2様式1!AV42,RIGHT(FIXED(P_15号2様式1!AV42,3,FALSE),4),""))</f>
        <v/>
      </c>
    </row>
    <row r="79" spans="1:26" x14ac:dyDescent="0.15">
      <c r="A79" s="56" t="str">
        <f>IF(P_15号2様式1!F43="","",P_15号2様式1!F43)</f>
        <v>　喜界町</v>
      </c>
      <c r="B79" s="56"/>
      <c r="C79" s="20">
        <f>IF(P_15号2様式1!G43="","",P_15号2様式1!G43)</f>
        <v>100</v>
      </c>
      <c r="D79" s="21" t="str">
        <f>IF(P_15号2様式1!K43&lt;&gt; "",TEXT(INT(P_15号2様式1!K43),"#,##0"),"")</f>
        <v>159</v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>134</v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>919</v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>325</v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>1,774</v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40" t="str">
        <f>IF(P_15号2様式1!AV43&lt;&gt; "",TEXT(INT(P_15号2様式1!AV43),"#,##0"),"")</f>
        <v>3,311</v>
      </c>
      <c r="Y79" s="41"/>
      <c r="Z79" s="22" t="str">
        <f>IF(P_15号2様式1!AV43= "","",IF(VALUE(FIXED(P_15号2様式1!AV43,0,TRUE))&lt;&gt;P_15号2様式1!AV43,RIGHT(FIXED(P_15号2様式1!AV43,3,FALSE),4),""))</f>
        <v/>
      </c>
    </row>
    <row r="80" spans="1:26" x14ac:dyDescent="0.15">
      <c r="A80" s="56" t="str">
        <f>IF(P_15号2様式1!F44="","",P_15号2様式1!F44)</f>
        <v>　徳之島町</v>
      </c>
      <c r="B80" s="56"/>
      <c r="C80" s="20">
        <f>IF(P_15号2様式1!G44="","",P_15号2様式1!G44)</f>
        <v>100</v>
      </c>
      <c r="D80" s="21" t="str">
        <f>IF(P_15号2様式1!K44&lt;&gt; "",TEXT(INT(P_15号2様式1!K44),"#,##0"),"")</f>
        <v>150</v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>237</v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>1,259</v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>416</v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>2,832</v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40" t="str">
        <f>IF(P_15号2様式1!AV44&lt;&gt; "",TEXT(INT(P_15号2様式1!AV44),"#,##0"),"")</f>
        <v>4,894</v>
      </c>
      <c r="Y80" s="41"/>
      <c r="Z80" s="22" t="str">
        <f>IF(P_15号2様式1!AV44= "","",IF(VALUE(FIXED(P_15号2様式1!AV44,0,TRUE))&lt;&gt;P_15号2様式1!AV44,RIGHT(FIXED(P_15号2様式1!AV44,3,FALSE),4),""))</f>
        <v/>
      </c>
    </row>
    <row r="81" spans="1:26" x14ac:dyDescent="0.15">
      <c r="A81" s="56" t="str">
        <f>IF(P_15号2様式1!F45="","",P_15号2様式1!F45)</f>
        <v>　天城町</v>
      </c>
      <c r="B81" s="56"/>
      <c r="C81" s="20">
        <f>IF(P_15号2様式1!G45="","",P_15号2様式1!G45)</f>
        <v>100</v>
      </c>
      <c r="D81" s="21" t="str">
        <f>IF(P_15号2様式1!K45&lt;&gt; "",TEXT(INT(P_15号2様式1!K45),"#,##0"),"")</f>
        <v>114</v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>122</v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>739</v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>223</v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>1,769</v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40" t="str">
        <f>IF(P_15号2様式1!AV45&lt;&gt; "",TEXT(INT(P_15号2様式1!AV45),"#,##0"),"")</f>
        <v>2,967</v>
      </c>
      <c r="Y81" s="41"/>
      <c r="Z81" s="22" t="str">
        <f>IF(P_15号2様式1!AV45= "","",IF(VALUE(FIXED(P_15号2様式1!AV45,0,TRUE))&lt;&gt;P_15号2様式1!AV45,RIGHT(FIXED(P_15号2様式1!AV45,3,FALSE),4),""))</f>
        <v/>
      </c>
    </row>
    <row r="82" spans="1:26" x14ac:dyDescent="0.15">
      <c r="A82" s="56" t="str">
        <f>IF(P_15号2様式1!F46="","",P_15号2様式1!F46)</f>
        <v>　伊仙町</v>
      </c>
      <c r="B82" s="56"/>
      <c r="C82" s="20">
        <f>IF(P_15号2様式1!G46="","",P_15号2様式1!G46)</f>
        <v>100</v>
      </c>
      <c r="D82" s="21" t="str">
        <f>IF(P_15号2様式1!K46&lt;&gt; "",TEXT(INT(P_15号2様式1!K46),"#,##0"),"")</f>
        <v>82</v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>139</v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>910</v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>213</v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>1,687</v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40" t="str">
        <f>IF(P_15号2様式1!AV46&lt;&gt; "",TEXT(INT(P_15号2様式1!AV46),"#,##0"),"")</f>
        <v>3,031</v>
      </c>
      <c r="Y82" s="41"/>
      <c r="Z82" s="22" t="str">
        <f>IF(P_15号2様式1!AV46= "","",IF(VALUE(FIXED(P_15号2様式1!AV46,0,TRUE))&lt;&gt;P_15号2様式1!AV46,RIGHT(FIXED(P_15号2様式1!AV46,3,FALSE),4),""))</f>
        <v/>
      </c>
    </row>
    <row r="83" spans="1:26" x14ac:dyDescent="0.15">
      <c r="A83" s="56" t="str">
        <f>IF(P_15号2様式1!F47="","",P_15号2様式1!F47)</f>
        <v>　和泊町</v>
      </c>
      <c r="B83" s="56"/>
      <c r="C83" s="20">
        <f>IF(P_15号2様式1!G47="","",P_15号2様式1!G47)</f>
        <v>100</v>
      </c>
      <c r="D83" s="21" t="str">
        <f>IF(P_15号2様式1!K47&lt;&gt; "",TEXT(INT(P_15号2様式1!K47),"#,##0"),"")</f>
        <v>161</v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>123</v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>883</v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>279</v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>1,720</v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40" t="str">
        <f>IF(P_15号2様式1!AV47&lt;&gt; "",TEXT(INT(P_15号2様式1!AV47),"#,##0"),"")</f>
        <v>3,166</v>
      </c>
      <c r="Y83" s="41"/>
      <c r="Z83" s="22" t="str">
        <f>IF(P_15号2様式1!AV47= "","",IF(VALUE(FIXED(P_15号2様式1!AV47,0,TRUE))&lt;&gt;P_15号2様式1!AV47,RIGHT(FIXED(P_15号2様式1!AV47,3,FALSE),4),""))</f>
        <v/>
      </c>
    </row>
    <row r="84" spans="1:26" x14ac:dyDescent="0.15">
      <c r="A84" s="56" t="str">
        <f>IF(P_15号2様式1!F48="","",P_15号2様式1!F48)</f>
        <v>　知名町</v>
      </c>
      <c r="B84" s="56"/>
      <c r="C84" s="20">
        <f>IF(P_15号2様式1!G48="","",P_15号2様式1!G48)</f>
        <v>100</v>
      </c>
      <c r="D84" s="21" t="str">
        <f>IF(P_15号2様式1!K48&lt;&gt; "",TEXT(INT(P_15号2様式1!K48),"#,##0"),"")</f>
        <v>145</v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>130</v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>749</v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>340</v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>1,398</v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40" t="str">
        <f>IF(P_15号2様式1!AV48&lt;&gt; "",TEXT(INT(P_15号2様式1!AV48),"#,##0"),"")</f>
        <v>2,762</v>
      </c>
      <c r="Y84" s="41"/>
      <c r="Z84" s="22" t="str">
        <f>IF(P_15号2様式1!AV48= "","",IF(VALUE(FIXED(P_15号2様式1!AV48,0,TRUE))&lt;&gt;P_15号2様式1!AV48,RIGHT(FIXED(P_15号2様式1!AV48,3,FALSE),4),""))</f>
        <v/>
      </c>
    </row>
    <row r="85" spans="1:26" x14ac:dyDescent="0.15">
      <c r="A85" s="56" t="str">
        <f>IF(P_15号2様式1!F49="","",P_15号2様式1!F49)</f>
        <v>　与論町</v>
      </c>
      <c r="B85" s="56"/>
      <c r="C85" s="20">
        <f>IF(P_15号2様式1!G49="","",P_15号2様式1!G49)</f>
        <v>100</v>
      </c>
      <c r="D85" s="21" t="str">
        <f>IF(P_15号2様式1!K49&lt;&gt; "",TEXT(INT(P_15号2様式1!K49),"#,##0"),"")</f>
        <v>168</v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>125</v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>623</v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>392</v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>1,494</v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40" t="str">
        <f>IF(P_15号2様式1!AV49&lt;&gt; "",TEXT(INT(P_15号2様式1!AV49),"#,##0"),"")</f>
        <v>2,802</v>
      </c>
      <c r="Y85" s="41"/>
      <c r="Z85" s="22" t="str">
        <f>IF(P_15号2様式1!AV49= "","",IF(VALUE(FIXED(P_15号2様式1!AV49,0,TRUE))&lt;&gt;P_15号2様式1!AV49,RIGHT(FIXED(P_15号2様式1!AV49,3,FALSE),4),""))</f>
        <v/>
      </c>
    </row>
    <row r="86" spans="1:26" x14ac:dyDescent="0.15">
      <c r="A86" s="56" t="str">
        <f>IF(P_15号2様式1!F50="","",P_15号2様式1!F50)</f>
        <v>＊（大島郡）計</v>
      </c>
      <c r="B86" s="56"/>
      <c r="C86" s="20">
        <f>IF(P_15号2様式1!G50="","",P_15号2様式1!G50)</f>
        <v>100</v>
      </c>
      <c r="D86" s="21" t="str">
        <f>IF(P_15号2様式1!K50&lt;&gt; "",TEXT(INT(P_15号2様式1!K50),"#,##0"),"")</f>
        <v>1,356</v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>1,548</v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>8,913</v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>3,531</v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>17,279</v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40" t="str">
        <f>IF(P_15号2様式1!AV50&lt;&gt; "",TEXT(INT(P_15号2様式1!AV50),"#,##0"),"")</f>
        <v>32,627</v>
      </c>
      <c r="Y86" s="41"/>
      <c r="Z86" s="22" t="str">
        <f>IF(P_15号2様式1!AV50= "","",IF(VALUE(FIXED(P_15号2様式1!AV50,0,TRUE))&lt;&gt;P_15号2様式1!AV50,RIGHT(FIXED(P_15号2様式1!AV50,3,FALSE),4),""))</f>
        <v/>
      </c>
    </row>
    <row r="87" spans="1:26" x14ac:dyDescent="0.15">
      <c r="A87" s="56" t="str">
        <f>IF(P_15号2様式1!F51="","",P_15号2様式1!F51)</f>
        <v>＊郡　部   計</v>
      </c>
      <c r="B87" s="56"/>
      <c r="C87" s="20">
        <f>IF(P_15号2様式1!G51="","",P_15号2様式1!G51)</f>
        <v>100</v>
      </c>
      <c r="D87" s="21" t="str">
        <f>IF(P_15号2様式1!K51&lt;&gt; "",TEXT(INT(P_15号2様式1!K51),"#,##0"),"")</f>
        <v>1,356</v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>1,548</v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>8,913</v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>3,531</v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>17,279</v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40" t="str">
        <f>IF(P_15号2様式1!AV51&lt;&gt; "",TEXT(INT(P_15号2様式1!AV51),"#,##0"),"")</f>
        <v>32,627</v>
      </c>
      <c r="Y87" s="41"/>
      <c r="Z87" s="22" t="str">
        <f>IF(P_15号2様式1!AV51= "","",IF(VALUE(FIXED(P_15号2様式1!AV51,0,TRUE))&lt;&gt;P_15号2様式1!AV51,RIGHT(FIXED(P_15号2様式1!AV51,3,FALSE),4),""))</f>
        <v/>
      </c>
    </row>
    <row r="88" spans="1:26" x14ac:dyDescent="0.15">
      <c r="A88" s="56" t="str">
        <f>IF(P_15号2様式1!F52="","",P_15号2様式1!F52)</f>
        <v>＊第 ２ 区 計</v>
      </c>
      <c r="B88" s="56"/>
      <c r="C88" s="20">
        <f>IF(P_15号2様式1!G52="","",P_15号2様式1!G52)</f>
        <v>69.245878087926599</v>
      </c>
      <c r="D88" s="21" t="str">
        <f>IF(P_15号2様式1!K52&lt;&gt; "",TEXT(INT(P_15号2様式1!K52),"#,##0"),"")</f>
        <v>4,568</v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>7,581</v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>53,146</v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>14,056</v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>42,547</v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40" t="str">
        <f>IF(P_15号2様式1!AV52&lt;&gt; "",TEXT(INT(P_15号2様式1!AV52),"#,##0"),"")</f>
        <v>121,898</v>
      </c>
      <c r="Y88" s="41"/>
      <c r="Z88" s="22" t="str">
        <f>IF(P_15号2様式1!AV52= "","",IF(VALUE(FIXED(P_15号2様式1!AV52,0,TRUE))&lt;&gt;P_15号2様式1!AV52,RIGHT(FIXED(P_15号2様式1!AV52,3,FALSE),4),""))</f>
        <v/>
      </c>
    </row>
    <row r="89" spans="1:26" x14ac:dyDescent="0.15">
      <c r="A89" s="56" t="str">
        <f>IF(P_15号2様式1!F53="","",P_15号2様式1!F53)</f>
        <v/>
      </c>
      <c r="B89" s="56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40" t="str">
        <f>IF(P_15号2様式1!AV53&lt;&gt; "",TEXT(INT(P_15号2様式1!AV53),"#,##0"),"")</f>
        <v/>
      </c>
      <c r="Y89" s="41"/>
      <c r="Z89" s="22" t="str">
        <f>IF(P_15号2様式1!AV53= "","",IF(VALUE(FIXED(P_15号2様式1!AV53,0,TRUE))&lt;&gt;P_15号2様式1!AV53,RIGHT(FIXED(P_15号2様式1!AV53,3,FALSE),4),""))</f>
        <v/>
      </c>
    </row>
    <row r="90" spans="1:26" x14ac:dyDescent="0.15">
      <c r="A90" s="56" t="str">
        <f>IF(P_15号2様式1!F54="","",P_15号2様式1!F54)</f>
        <v/>
      </c>
      <c r="B90" s="56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40" t="str">
        <f>IF(P_15号2様式1!AV54&lt;&gt; "",TEXT(INT(P_15号2様式1!AV54),"#,##0"),"")</f>
        <v/>
      </c>
      <c r="Y90" s="41"/>
      <c r="Z90" s="22" t="str">
        <f>IF(P_15号2様式1!AV54= "","",IF(VALUE(FIXED(P_15号2様式1!AV54,0,TRUE))&lt;&gt;P_15号2様式1!AV54,RIGHT(FIXED(P_15号2様式1!AV54,3,FALSE),4),""))</f>
        <v/>
      </c>
    </row>
    <row r="91" spans="1:26" x14ac:dyDescent="0.15">
      <c r="A91" s="56" t="str">
        <f>IF(P_15号2様式1!F55="","",P_15号2様式1!F55)</f>
        <v/>
      </c>
      <c r="B91" s="56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40" t="str">
        <f>IF(P_15号2様式1!AV55&lt;&gt; "",TEXT(INT(P_15号2様式1!AV55),"#,##0"),"")</f>
        <v/>
      </c>
      <c r="Y91" s="41"/>
      <c r="Z91" s="22" t="str">
        <f>IF(P_15号2様式1!AV55= "","",IF(VALUE(FIXED(P_15号2様式1!AV55,0,TRUE))&lt;&gt;P_15号2様式1!AV55,RIGHT(FIXED(P_15号2様式1!AV55,3,FALSE),4),""))</f>
        <v/>
      </c>
    </row>
    <row r="92" spans="1:26" x14ac:dyDescent="0.15">
      <c r="A92" s="56" t="str">
        <f>IF(P_15号2様式1!F56="","",P_15号2様式1!F56)</f>
        <v/>
      </c>
      <c r="B92" s="56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40" t="str">
        <f>IF(P_15号2様式1!AV56&lt;&gt; "",TEXT(INT(P_15号2様式1!AV56),"#,##0"),"")</f>
        <v/>
      </c>
      <c r="Y92" s="41"/>
      <c r="Z92" s="22" t="str">
        <f>IF(P_15号2様式1!AV56= "","",IF(VALUE(FIXED(P_15号2様式1!AV56,0,TRUE))&lt;&gt;P_15号2様式1!AV56,RIGHT(FIXED(P_15号2様式1!AV56,3,FALSE),4),""))</f>
        <v/>
      </c>
    </row>
    <row r="93" spans="1:26" x14ac:dyDescent="0.15">
      <c r="A93" s="56" t="str">
        <f>IF(P_15号2様式1!F57="","",P_15号2様式1!F57)</f>
        <v/>
      </c>
      <c r="B93" s="56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40" t="str">
        <f>IF(P_15号2様式1!AV57&lt;&gt; "",TEXT(INT(P_15号2様式1!AV57),"#,##0"),"")</f>
        <v/>
      </c>
      <c r="Y93" s="41"/>
      <c r="Z93" s="22" t="str">
        <f>IF(P_15号2様式1!AV57= "","",IF(VALUE(FIXED(P_15号2様式1!AV57,0,TRUE))&lt;&gt;P_15号2様式1!AV57,RIGHT(FIXED(P_15号2様式1!AV57,3,FALSE),4),""))</f>
        <v/>
      </c>
    </row>
    <row r="94" spans="1:26" x14ac:dyDescent="0.15">
      <c r="A94" s="56" t="str">
        <f>IF(P_15号2様式1!F58="","",P_15号2様式1!F58)</f>
        <v/>
      </c>
      <c r="B94" s="56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40" t="str">
        <f>IF(P_15号2様式1!AV58&lt;&gt; "",TEXT(INT(P_15号2様式1!AV58),"#,##0"),"")</f>
        <v/>
      </c>
      <c r="Y94" s="41"/>
      <c r="Z94" s="22" t="str">
        <f>IF(P_15号2様式1!AV58= "","",IF(VALUE(FIXED(P_15号2様式1!AV58,0,TRUE))&lt;&gt;P_15号2様式1!AV58,RIGHT(FIXED(P_15号2様式1!AV58,3,FALSE),4),""))</f>
        <v/>
      </c>
    </row>
    <row r="95" spans="1:26" x14ac:dyDescent="0.15">
      <c r="A95" s="56" t="str">
        <f>IF(P_15号2様式1!F59="","",P_15号2様式1!F59)</f>
        <v/>
      </c>
      <c r="B95" s="56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40" t="str">
        <f>IF(P_15号2様式1!AV59&lt;&gt; "",TEXT(INT(P_15号2様式1!AV59),"#,##0"),"")</f>
        <v/>
      </c>
      <c r="Y95" s="41"/>
      <c r="Z95" s="22" t="str">
        <f>IF(P_15号2様式1!AV59= "","",IF(VALUE(FIXED(P_15号2様式1!AV59,0,TRUE))&lt;&gt;P_15号2様式1!AV59,RIGHT(FIXED(P_15号2様式1!AV59,3,FALSE),4),""))</f>
        <v/>
      </c>
    </row>
    <row r="96" spans="1:26" x14ac:dyDescent="0.15">
      <c r="A96" s="56" t="str">
        <f>IF(P_15号2様式1!F60="","",P_15号2様式1!F60)</f>
        <v/>
      </c>
      <c r="B96" s="56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40" t="str">
        <f>IF(P_15号2様式1!AV60&lt;&gt; "",TEXT(INT(P_15号2様式1!AV60),"#,##0"),"")</f>
        <v/>
      </c>
      <c r="Y96" s="41"/>
      <c r="Z96" s="22" t="str">
        <f>IF(P_15号2様式1!AV60= "","",IF(VALUE(FIXED(P_15号2様式1!AV60,0,TRUE))&lt;&gt;P_15号2様式1!AV60,RIGHT(FIXED(P_15号2様式1!AV60,3,FALSE),4),""))</f>
        <v/>
      </c>
    </row>
    <row r="97" spans="1:26" x14ac:dyDescent="0.15">
      <c r="A97" s="56" t="str">
        <f>IF(P_15号2様式1!F84="","",P_15号2様式1!F84)</f>
        <v/>
      </c>
      <c r="B97" s="56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40" t="str">
        <f>IF(P_15号2様式1!AV84&lt;&gt; "",TEXT(INT(P_15号2様式1!AV84),"#,##0"),"")</f>
        <v/>
      </c>
      <c r="Y97" s="41"/>
      <c r="Z97" s="22" t="str">
        <f>IF(P_15号2様式1!AV61= "","",IF(VALUE(FIXED(P_15号2様式1!AV61,0,TRUE))&lt;&gt;P_15号2様式1!AV61,RIGHT(FIXED(P_15号2様式1!AV61,3,FALSE),4),""))</f>
        <v/>
      </c>
    </row>
    <row r="98" spans="1:26" x14ac:dyDescent="0.15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15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15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15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15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 x14ac:dyDescent="0.25">
      <c r="A103" s="57" t="s">
        <v>0</v>
      </c>
      <c r="B103" s="57"/>
      <c r="C103" s="57"/>
      <c r="D103" s="57"/>
      <c r="E103" s="1"/>
      <c r="F103" s="2"/>
      <c r="G103" s="3"/>
      <c r="H103" s="2"/>
      <c r="I103" s="4"/>
      <c r="J103" s="61" t="s">
        <v>1</v>
      </c>
      <c r="K103" s="61"/>
      <c r="L103" s="61"/>
      <c r="M103" s="61"/>
      <c r="N103" s="61"/>
      <c r="O103" s="61"/>
      <c r="P103" s="2"/>
      <c r="Q103" s="3"/>
      <c r="R103" s="2"/>
      <c r="S103" s="2"/>
      <c r="T103" s="2"/>
      <c r="U103" s="2"/>
      <c r="V103" s="2"/>
      <c r="W103" s="2"/>
      <c r="X103" s="35" t="str">
        <f>IF(P_15号2様式1!A62=""," ページ", P_15号2様式1!A62 &amp; "ページ")</f>
        <v>3ページ</v>
      </c>
      <c r="Y103" s="35"/>
      <c r="Z103" s="35"/>
    </row>
    <row r="104" spans="1:26" ht="19.2" x14ac:dyDescent="0.25">
      <c r="A104" s="57"/>
      <c r="B104" s="57"/>
      <c r="C104" s="57"/>
      <c r="D104" s="57"/>
      <c r="E104" s="1"/>
      <c r="F104" s="2"/>
      <c r="G104" s="3"/>
      <c r="H104" s="4"/>
      <c r="I104" s="4"/>
      <c r="J104" s="61"/>
      <c r="K104" s="61"/>
      <c r="L104" s="61"/>
      <c r="M104" s="61"/>
      <c r="N104" s="61"/>
      <c r="O104" s="61"/>
      <c r="P104" s="2"/>
      <c r="Q104" s="2"/>
      <c r="T104" s="2"/>
      <c r="U104" s="2"/>
      <c r="V104" s="2"/>
      <c r="W104" s="2"/>
      <c r="X104" s="35"/>
      <c r="Y104" s="35"/>
      <c r="Z104" s="35"/>
    </row>
    <row r="105" spans="1:26" x14ac:dyDescent="0.2">
      <c r="A105" s="3"/>
      <c r="B105" s="63">
        <f>IF(パラメタシート!B1="","",パラメタシート!B1)</f>
        <v>45592</v>
      </c>
      <c r="C105" s="63"/>
      <c r="D105" s="63"/>
      <c r="E105" s="63"/>
      <c r="F105" s="63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3"/>
      <c r="B106" s="38" t="str">
        <f>IF(P_15号2様式1!AW62="","",P_15号2様式1!AW62)</f>
        <v>衆議院小選挙区選出議員選挙</v>
      </c>
      <c r="C106" s="38"/>
      <c r="D106" s="38"/>
      <c r="E106" s="38"/>
      <c r="F106" s="38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8" t="str">
        <f>IF(P_15号2様式1!AX62="0","即日中間速報","翌日中間速報")</f>
        <v>即日中間速報</v>
      </c>
      <c r="R106" s="38"/>
      <c r="S106" s="35" t="str">
        <f>IF(P_15号2様式1!AY62="","第　　　回","第 　" &amp; P_15号2様式1!AY62 &amp; "　回")</f>
        <v>第 　6　回</v>
      </c>
      <c r="T106" s="35"/>
      <c r="U106" s="39">
        <f>IF(P_15号2様式1!AZ62="","     時 　  分　現在",P_15号2様式1!AZ62)</f>
        <v>0.97916666666666696</v>
      </c>
      <c r="V106" s="39"/>
      <c r="W106" s="39"/>
      <c r="X106" s="39"/>
      <c r="Y106" s="39"/>
      <c r="Z106" s="2"/>
    </row>
    <row r="107" spans="1:26" x14ac:dyDescent="0.15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5" t="str">
        <f>IF(P_15号2様式1!BA62="","     時 　  分　結了",P_15号2様式1!BA62)</f>
        <v xml:space="preserve">     時 　  分　結了</v>
      </c>
      <c r="V107" s="55"/>
      <c r="W107" s="55"/>
      <c r="X107" s="55"/>
      <c r="Y107" s="55"/>
      <c r="Z107" s="2"/>
    </row>
    <row r="108" spans="1:26" ht="6" customHeight="1" x14ac:dyDescent="0.15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 x14ac:dyDescent="0.15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 x14ac:dyDescent="0.15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 x14ac:dyDescent="0.15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 x14ac:dyDescent="0.15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7" t="s">
        <v>8</v>
      </c>
      <c r="Y112" s="77"/>
      <c r="Z112" s="77"/>
    </row>
    <row r="113" spans="1:26" ht="19.2" x14ac:dyDescent="0.15">
      <c r="A113" s="64" t="str">
        <f>IF(P_15号2様式1!D62="","",P_15号2様式1!D62)</f>
        <v>衆議院鹿児島第３区　</v>
      </c>
      <c r="B113" s="65"/>
      <c r="C113" s="66"/>
      <c r="D113" s="69">
        <f>IF(P_15号2様式1!E62="","定　数　　　　　人",P_15号2様式1!E62)</f>
        <v>1</v>
      </c>
      <c r="E113" s="70"/>
      <c r="F113" s="70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 x14ac:dyDescent="0.15">
      <c r="A114" s="71" t="s">
        <v>3</v>
      </c>
      <c r="B114" s="72"/>
      <c r="C114" s="58" t="s">
        <v>4</v>
      </c>
      <c r="D114" s="67">
        <f>IF(TRIM(P_15号2様式1!H62)="","",VALUE(P_15号2様式1!H62))</f>
        <v>1</v>
      </c>
      <c r="E114" s="68"/>
      <c r="F114" s="62">
        <f>IF(TRIM(P_15号2様式1!L62)="","",VALUE(P_15号2様式1!L62))</f>
        <v>2</v>
      </c>
      <c r="G114" s="62"/>
      <c r="H114" s="36" t="str">
        <f>IF(TRIM(P_15号2様式1!P62)="","",VALUE(P_15号2様式1!P62))</f>
        <v/>
      </c>
      <c r="I114" s="37"/>
      <c r="J114" s="36" t="str">
        <f>IF(TRIM(P_15号2様式1!T62)="","",VALUE(P_15号2様式1!T62))</f>
        <v/>
      </c>
      <c r="K114" s="37"/>
      <c r="L114" s="36" t="str">
        <f>IF(TRIM(P_15号2様式1!X62)="","",VALUE(P_15号2様式1!X62))</f>
        <v/>
      </c>
      <c r="M114" s="37"/>
      <c r="N114" s="36" t="str">
        <f>IF(TRIM(P_15号2様式1!AB62)="","",VALUE(P_15号2様式1!AB62))</f>
        <v/>
      </c>
      <c r="O114" s="37"/>
      <c r="P114" s="36" t="str">
        <f>IF(TRIM(P_15号2様式1!AF62)="","",VALUE(P_15号2様式1!AF62))</f>
        <v/>
      </c>
      <c r="Q114" s="37"/>
      <c r="R114" s="36" t="str">
        <f>IF(TRIM(P_15号2様式1!AJ62)="","",VALUE(P_15号2様式1!AJ62))</f>
        <v/>
      </c>
      <c r="S114" s="37"/>
      <c r="T114" s="36" t="str">
        <f>IF(TRIM(P_15号2様式1!AN62)="","",VALUE(P_15号2様式1!AN62))</f>
        <v/>
      </c>
      <c r="U114" s="37"/>
      <c r="V114" s="36" t="str">
        <f>IF(TRIM(P_15号2様式1!AR62)="","",VALUE(P_15号2様式1!AR62))</f>
        <v/>
      </c>
      <c r="W114" s="37"/>
      <c r="X114" s="46" t="s">
        <v>5</v>
      </c>
      <c r="Y114" s="47"/>
      <c r="Z114" s="48"/>
    </row>
    <row r="115" spans="1:26" ht="27.75" customHeight="1" x14ac:dyDescent="0.15">
      <c r="A115" s="73"/>
      <c r="B115" s="74"/>
      <c r="C115" s="59"/>
      <c r="D115" s="42" t="str">
        <f>IF(P_15号2様式1!I62="","",P_15号2様式1!I62)</f>
        <v>立憲民主党</v>
      </c>
      <c r="E115" s="43"/>
      <c r="F115" s="42" t="str">
        <f>IF(P_15号2様式1!M62="","",P_15号2様式1!M62)</f>
        <v>自由民主党</v>
      </c>
      <c r="G115" s="43"/>
      <c r="H115" s="42" t="str">
        <f>IF(P_15号2様式1!Q62="","",P_15号2様式1!Q62)</f>
        <v/>
      </c>
      <c r="I115" s="43"/>
      <c r="J115" s="42" t="str">
        <f>IF(P_15号2様式1!U62="","",P_15号2様式1!U62)</f>
        <v/>
      </c>
      <c r="K115" s="43"/>
      <c r="L115" s="42" t="str">
        <f>IF(P_15号2様式1!Y62="","",P_15号2様式1!Y62)</f>
        <v/>
      </c>
      <c r="M115" s="43"/>
      <c r="N115" s="42" t="str">
        <f>IF(P_15号2様式1!AC62="","",P_15号2様式1!AC62)</f>
        <v/>
      </c>
      <c r="O115" s="43"/>
      <c r="P115" s="42" t="str">
        <f>IF(P_15号2様式1!AG62="","",P_15号2様式1!AG62)</f>
        <v/>
      </c>
      <c r="Q115" s="43"/>
      <c r="R115" s="42" t="str">
        <f>IF(P_15号2様式1!AK62="","",P_15号2様式1!AK62)</f>
        <v/>
      </c>
      <c r="S115" s="43"/>
      <c r="T115" s="42" t="str">
        <f>IF(P_15号2様式1!AO62="","",P_15号2様式1!AO62)</f>
        <v/>
      </c>
      <c r="U115" s="43"/>
      <c r="V115" s="42" t="str">
        <f>IF(P_15号2様式1!AS62="","",P_15号2様式1!AS62)</f>
        <v/>
      </c>
      <c r="W115" s="43"/>
      <c r="X115" s="49"/>
      <c r="Y115" s="50"/>
      <c r="Z115" s="51"/>
    </row>
    <row r="116" spans="1:26" ht="27.75" customHeight="1" x14ac:dyDescent="0.15">
      <c r="A116" s="73"/>
      <c r="B116" s="74"/>
      <c r="C116" s="59"/>
      <c r="D116" s="44"/>
      <c r="E116" s="45"/>
      <c r="F116" s="44"/>
      <c r="G116" s="45"/>
      <c r="H116" s="44"/>
      <c r="I116" s="45"/>
      <c r="J116" s="44"/>
      <c r="K116" s="45"/>
      <c r="L116" s="44"/>
      <c r="M116" s="45"/>
      <c r="N116" s="44"/>
      <c r="O116" s="45"/>
      <c r="P116" s="44"/>
      <c r="Q116" s="45"/>
      <c r="R116" s="44"/>
      <c r="S116" s="45"/>
      <c r="T116" s="44"/>
      <c r="U116" s="45"/>
      <c r="V116" s="44"/>
      <c r="W116" s="45"/>
      <c r="X116" s="49"/>
      <c r="Y116" s="50"/>
      <c r="Z116" s="51"/>
    </row>
    <row r="117" spans="1:26" x14ac:dyDescent="0.15">
      <c r="A117" s="73"/>
      <c r="B117" s="74"/>
      <c r="C117" s="59"/>
      <c r="D117" s="42" t="str">
        <f>IF(P_15号2様式1!J62="","",P_15号2様式1!J62)</f>
        <v>野間　たけし</v>
      </c>
      <c r="E117" s="43"/>
      <c r="F117" s="42" t="str">
        <f>IF(P_15号2様式1!N62="","",P_15号2様式1!N62)</f>
        <v>小里　やすひろ</v>
      </c>
      <c r="G117" s="43"/>
      <c r="H117" s="42" t="str">
        <f>IF(P_15号2様式1!R62="","",P_15号2様式1!R62)</f>
        <v/>
      </c>
      <c r="I117" s="43"/>
      <c r="J117" s="42" t="str">
        <f>IF(P_15号2様式1!V62="","",P_15号2様式1!V62)</f>
        <v/>
      </c>
      <c r="K117" s="43"/>
      <c r="L117" s="42" t="str">
        <f>IF(P_15号2様式1!Z62="","",P_15号2様式1!Z62)</f>
        <v/>
      </c>
      <c r="M117" s="43"/>
      <c r="N117" s="42" t="str">
        <f>IF(P_15号2様式1!AD62="","",P_15号2様式1!AD62)</f>
        <v/>
      </c>
      <c r="O117" s="43"/>
      <c r="P117" s="42" t="str">
        <f>IF(P_15号2様式1!AH62="","",P_15号2様式1!AH62)</f>
        <v/>
      </c>
      <c r="Q117" s="43"/>
      <c r="R117" s="42" t="str">
        <f>IF(P_15号2様式1!AL62="","",P_15号2様式1!AL62)</f>
        <v/>
      </c>
      <c r="S117" s="43"/>
      <c r="T117" s="42" t="str">
        <f>IF(P_15号2様式1!AP62="","",P_15号2様式1!AP62)</f>
        <v/>
      </c>
      <c r="U117" s="43"/>
      <c r="V117" s="42" t="str">
        <f>IF(P_15号2様式1!AT62="","",P_15号2様式1!AT62)</f>
        <v/>
      </c>
      <c r="W117" s="43"/>
      <c r="X117" s="49"/>
      <c r="Y117" s="50"/>
      <c r="Z117" s="51"/>
    </row>
    <row r="118" spans="1:26" x14ac:dyDescent="0.15">
      <c r="A118" s="75"/>
      <c r="B118" s="76"/>
      <c r="C118" s="60"/>
      <c r="D118" s="44"/>
      <c r="E118" s="45"/>
      <c r="F118" s="44"/>
      <c r="G118" s="45"/>
      <c r="H118" s="44"/>
      <c r="I118" s="45"/>
      <c r="J118" s="44"/>
      <c r="K118" s="45"/>
      <c r="L118" s="44"/>
      <c r="M118" s="45"/>
      <c r="N118" s="44"/>
      <c r="O118" s="45"/>
      <c r="P118" s="44"/>
      <c r="Q118" s="45"/>
      <c r="R118" s="44"/>
      <c r="S118" s="45"/>
      <c r="T118" s="44"/>
      <c r="U118" s="45"/>
      <c r="V118" s="44"/>
      <c r="W118" s="45"/>
      <c r="X118" s="52"/>
      <c r="Y118" s="53"/>
      <c r="Z118" s="54"/>
    </row>
    <row r="119" spans="1:26" x14ac:dyDescent="0.15">
      <c r="A119" s="56" t="str">
        <f>IF(P_15号2様式1!F62="","",P_15号2様式1!F62)</f>
        <v>　阿久根市</v>
      </c>
      <c r="B119" s="56"/>
      <c r="C119" s="20">
        <f>IF(P_15号2様式1!G62="","",P_15号2様式1!G62)</f>
        <v>0</v>
      </c>
      <c r="D119" s="21" t="str">
        <f>IF(P_15号2様式1!K62&lt;&gt; "",TEXT(INT(P_15号2様式1!K62),"#,##0"),"")</f>
        <v>0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0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/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/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/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/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40" t="str">
        <f>IF(P_15号2様式1!AV62&lt;&gt; "",TEXT(INT(P_15号2様式1!AV62),"#,##0"),"")</f>
        <v>0</v>
      </c>
      <c r="Y119" s="41"/>
      <c r="Z119" s="22" t="str">
        <f>IF(P_15号2様式1!AV62= "","",IF(VALUE(FIXED(P_15号2様式1!AV62,0,TRUE))&lt;&gt;P_15号2様式1!AV62,RIGHT(FIXED(P_15号2様式1!AV62,3,FALSE),4),""))</f>
        <v/>
      </c>
    </row>
    <row r="120" spans="1:26" x14ac:dyDescent="0.15">
      <c r="A120" s="56" t="str">
        <f>IF(P_15号2様式1!F63="","",P_15号2様式1!F63)</f>
        <v>　出水市</v>
      </c>
      <c r="B120" s="56"/>
      <c r="C120" s="20">
        <f>IF(P_15号2様式1!G63="","",P_15号2様式1!G63)</f>
        <v>100</v>
      </c>
      <c r="D120" s="21" t="str">
        <f>IF(P_15号2様式1!K63&lt;&gt; "",TEXT(INT(P_15号2様式1!K63),"#,##0"),"")</f>
        <v>12,272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10,676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/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/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/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/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40" t="str">
        <f>IF(P_15号2様式1!AV63&lt;&gt; "",TEXT(INT(P_15号2様式1!AV63),"#,##0"),"")</f>
        <v>22,948</v>
      </c>
      <c r="Y120" s="41"/>
      <c r="Z120" s="22" t="str">
        <f>IF(P_15号2様式1!AV63= "","",IF(VALUE(FIXED(P_15号2様式1!AV63,0,TRUE))&lt;&gt;P_15号2様式1!AV63,RIGHT(FIXED(P_15号2様式1!AV63,3,FALSE),4),""))</f>
        <v/>
      </c>
    </row>
    <row r="121" spans="1:26" x14ac:dyDescent="0.15">
      <c r="A121" s="56" t="str">
        <f>IF(P_15号2様式1!F64="","",P_15号2様式1!F64)</f>
        <v>　薩摩川内市第１</v>
      </c>
      <c r="B121" s="56"/>
      <c r="C121" s="20">
        <f>IF(P_15号2様式1!G64="","",P_15号2様式1!G64)</f>
        <v>100</v>
      </c>
      <c r="D121" s="21" t="str">
        <f>IF(P_15号2様式1!K64&lt;&gt; "",TEXT(INT(P_15号2様式1!K64),"#,##0"),"")</f>
        <v>28,495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14,686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/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/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/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/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40" t="str">
        <f>IF(P_15号2様式1!AV64&lt;&gt; "",TEXT(INT(P_15号2様式1!AV64),"#,##0"),"")</f>
        <v>43,181</v>
      </c>
      <c r="Y121" s="41"/>
      <c r="Z121" s="22" t="str">
        <f>IF(P_15号2様式1!AV64= "","",IF(VALUE(FIXED(P_15号2様式1!AV64,0,TRUE))&lt;&gt;P_15号2様式1!AV64,RIGHT(FIXED(P_15号2様式1!AV64,3,FALSE),4),""))</f>
        <v/>
      </c>
    </row>
    <row r="122" spans="1:26" x14ac:dyDescent="0.15">
      <c r="A122" s="56" t="str">
        <f>IF(P_15号2様式1!F65="","",P_15号2様式1!F65)</f>
        <v>　薩摩川内市第２</v>
      </c>
      <c r="B122" s="56"/>
      <c r="C122" s="20">
        <f>IF(P_15号2様式1!G65="","",P_15号2様式1!G65)</f>
        <v>100</v>
      </c>
      <c r="D122" s="21" t="str">
        <f>IF(P_15号2様式1!K65&lt;&gt; "",TEXT(INT(P_15号2様式1!K65),"#,##0"),"")</f>
        <v>1,206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1,146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/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/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/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/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40" t="str">
        <f>IF(P_15号2様式1!AV65&lt;&gt; "",TEXT(INT(P_15号2様式1!AV65),"#,##0"),"")</f>
        <v>2,352</v>
      </c>
      <c r="Y122" s="41"/>
      <c r="Z122" s="22" t="str">
        <f>IF(P_15号2様式1!AV65= "","",IF(VALUE(FIXED(P_15号2様式1!AV65,0,TRUE))&lt;&gt;P_15号2様式1!AV65,RIGHT(FIXED(P_15号2様式1!AV65,3,FALSE),4),""))</f>
        <v/>
      </c>
    </row>
    <row r="123" spans="1:26" x14ac:dyDescent="0.15">
      <c r="A123" s="56" t="str">
        <f>IF(P_15号2様式1!F66="","",P_15号2様式1!F66)</f>
        <v>＊（薩摩川内市）計</v>
      </c>
      <c r="B123" s="56"/>
      <c r="C123" s="20">
        <f>IF(P_15号2様式1!G66="","",P_15号2様式1!G66)</f>
        <v>100</v>
      </c>
      <c r="D123" s="21" t="str">
        <f>IF(P_15号2様式1!K66&lt;&gt; "",TEXT(INT(P_15号2様式1!K66),"#,##0"),"")</f>
        <v>29,701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15,832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/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/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/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/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40" t="str">
        <f>IF(P_15号2様式1!AV66&lt;&gt; "",TEXT(INT(P_15号2様式1!AV66),"#,##0"),"")</f>
        <v>45,533</v>
      </c>
      <c r="Y123" s="41"/>
      <c r="Z123" s="22" t="str">
        <f>IF(P_15号2様式1!AV66= "","",IF(VALUE(FIXED(P_15号2様式1!AV66,0,TRUE))&lt;&gt;P_15号2様式1!AV66,RIGHT(FIXED(P_15号2様式1!AV66,3,FALSE),4),""))</f>
        <v/>
      </c>
    </row>
    <row r="124" spans="1:26" x14ac:dyDescent="0.15">
      <c r="A124" s="56" t="str">
        <f>IF(P_15号2様式1!F67="","",P_15号2様式1!F67)</f>
        <v>　日置市</v>
      </c>
      <c r="B124" s="56"/>
      <c r="C124" s="20">
        <f>IF(P_15号2様式1!G67="","",P_15号2様式1!G67)</f>
        <v>100</v>
      </c>
      <c r="D124" s="21" t="str">
        <f>IF(P_15号2様式1!K67&lt;&gt; "",TEXT(INT(P_15号2様式1!K67),"#,##0"),"")</f>
        <v>12,493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8,607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/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/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/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/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40" t="str">
        <f>IF(P_15号2様式1!AV67&lt;&gt; "",TEXT(INT(P_15号2様式1!AV67),"#,##0"),"")</f>
        <v>21,100</v>
      </c>
      <c r="Y124" s="41"/>
      <c r="Z124" s="22" t="str">
        <f>IF(P_15号2様式1!AV67= "","",IF(VALUE(FIXED(P_15号2様式1!AV67,0,TRUE))&lt;&gt;P_15号2様式1!AV67,RIGHT(FIXED(P_15号2様式1!AV67,3,FALSE),4),""))</f>
        <v/>
      </c>
    </row>
    <row r="125" spans="1:26" x14ac:dyDescent="0.15">
      <c r="A125" s="56" t="str">
        <f>IF(P_15号2様式1!F68="","",P_15号2様式1!F68)</f>
        <v>　いちき串木野市</v>
      </c>
      <c r="B125" s="56"/>
      <c r="C125" s="20">
        <f>IF(P_15号2様式1!G68="","",P_15号2様式1!G68)</f>
        <v>100</v>
      </c>
      <c r="D125" s="21" t="str">
        <f>IF(P_15号2様式1!K68&lt;&gt; "",TEXT(INT(P_15号2様式1!K68),"#,##0"),"")</f>
        <v>7,372</v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>4,978</v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40" t="str">
        <f>IF(P_15号2様式1!AV68&lt;&gt; "",TEXT(INT(P_15号2様式1!AV68),"#,##0"),"")</f>
        <v>12,350</v>
      </c>
      <c r="Y125" s="41"/>
      <c r="Z125" s="22" t="str">
        <f>IF(P_15号2様式1!AV68= "","",IF(VALUE(FIXED(P_15号2様式1!AV68,0,TRUE))&lt;&gt;P_15号2様式1!AV68,RIGHT(FIXED(P_15号2様式1!AV68,3,FALSE),4),""))</f>
        <v/>
      </c>
    </row>
    <row r="126" spans="1:26" x14ac:dyDescent="0.15">
      <c r="A126" s="56" t="str">
        <f>IF(P_15号2様式1!F69="","",P_15号2様式1!F69)</f>
        <v>　伊佐市</v>
      </c>
      <c r="B126" s="56"/>
      <c r="C126" s="20">
        <f>IF(P_15号2様式1!G69="","",P_15号2様式1!G69)</f>
        <v>100</v>
      </c>
      <c r="D126" s="21" t="str">
        <f>IF(P_15号2様式1!K69&lt;&gt; "",TEXT(INT(P_15号2様式1!K69),"#,##0"),"")</f>
        <v>5,996</v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>5,404</v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40" t="str">
        <f>IF(P_15号2様式1!AV69&lt;&gt; "",TEXT(INT(P_15号2様式1!AV69),"#,##0"),"")</f>
        <v>11,400</v>
      </c>
      <c r="Y126" s="41"/>
      <c r="Z126" s="22" t="str">
        <f>IF(P_15号2様式1!AV69= "","",IF(VALUE(FIXED(P_15号2様式1!AV69,0,TRUE))&lt;&gt;P_15号2様式1!AV69,RIGHT(FIXED(P_15号2様式1!AV69,3,FALSE),4),""))</f>
        <v/>
      </c>
    </row>
    <row r="127" spans="1:26" x14ac:dyDescent="0.15">
      <c r="A127" s="56" t="str">
        <f>IF(P_15号2様式1!F70="","",P_15号2様式1!F70)</f>
        <v>　姶良市</v>
      </c>
      <c r="B127" s="56"/>
      <c r="C127" s="20">
        <f>IF(P_15号2様式1!G70="","",P_15号2様式1!G70)</f>
        <v>97.564420360869306</v>
      </c>
      <c r="D127" s="21" t="str">
        <f>IF(P_15号2様式1!K70&lt;&gt; "",TEXT(INT(P_15号2様式1!K70),"#,##0"),"")</f>
        <v>20,537</v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>13,312</v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40" t="str">
        <f>IF(P_15号2様式1!AV70&lt;&gt; "",TEXT(INT(P_15号2様式1!AV70),"#,##0"),"")</f>
        <v>33,849</v>
      </c>
      <c r="Y127" s="41"/>
      <c r="Z127" s="22" t="str">
        <f>IF(P_15号2様式1!AV70= "","",IF(VALUE(FIXED(P_15号2様式1!AV70,0,TRUE))&lt;&gt;P_15号2様式1!AV70,RIGHT(FIXED(P_15号2様式1!AV70,3,FALSE),4),""))</f>
        <v/>
      </c>
    </row>
    <row r="128" spans="1:26" x14ac:dyDescent="0.15">
      <c r="A128" s="56" t="str">
        <f>IF(P_15号2様式1!F71="","",P_15号2様式1!F71)</f>
        <v>＊市　部   計</v>
      </c>
      <c r="B128" s="56"/>
      <c r="C128" s="20">
        <f>IF(P_15号2様式1!G71="","",P_15号2様式1!G71)</f>
        <v>93.561852471654504</v>
      </c>
      <c r="D128" s="21" t="str">
        <f>IF(P_15号2様式1!K71&lt;&gt; "",TEXT(INT(P_15号2様式1!K71),"#,##0"),"")</f>
        <v>88,371</v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>58,809</v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40" t="str">
        <f>IF(P_15号2様式1!AV71&lt;&gt; "",TEXT(INT(P_15号2様式1!AV71),"#,##0"),"")</f>
        <v>147,180</v>
      </c>
      <c r="Y128" s="41"/>
      <c r="Z128" s="22" t="str">
        <f>IF(P_15号2様式1!AV71= "","",IF(VALUE(FIXED(P_15号2様式1!AV71,0,TRUE))&lt;&gt;P_15号2様式1!AV71,RIGHT(FIXED(P_15号2様式1!AV71,3,FALSE),4),""))</f>
        <v/>
      </c>
    </row>
    <row r="129" spans="1:26" x14ac:dyDescent="0.15">
      <c r="A129" s="56" t="str">
        <f>IF(P_15号2様式1!F72="","",P_15号2様式1!F72)</f>
        <v>　さつま町</v>
      </c>
      <c r="B129" s="56"/>
      <c r="C129" s="20">
        <f>IF(P_15号2様式1!G72="","",P_15号2様式1!G72)</f>
        <v>100</v>
      </c>
      <c r="D129" s="21" t="str">
        <f>IF(P_15号2様式1!K72&lt;&gt; "",TEXT(INT(P_15号2様式1!K72),"#,##0"),"")</f>
        <v>5,728</v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>4,308</v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40" t="str">
        <f>IF(P_15号2様式1!AV72&lt;&gt; "",TEXT(INT(P_15号2様式1!AV72),"#,##0"),"")</f>
        <v>10,036</v>
      </c>
      <c r="Y129" s="41"/>
      <c r="Z129" s="22" t="str">
        <f>IF(P_15号2様式1!AV72= "","",IF(VALUE(FIXED(P_15号2様式1!AV72,0,TRUE))&lt;&gt;P_15号2様式1!AV72,RIGHT(FIXED(P_15号2様式1!AV72,3,FALSE),4),""))</f>
        <v/>
      </c>
    </row>
    <row r="130" spans="1:26" x14ac:dyDescent="0.15">
      <c r="A130" s="56" t="str">
        <f>IF(P_15号2様式1!F73="","",P_15号2様式1!F73)</f>
        <v>＊（薩摩郡）計</v>
      </c>
      <c r="B130" s="56"/>
      <c r="C130" s="20">
        <f>IF(P_15号2様式1!G73="","",P_15号2様式1!G73)</f>
        <v>100</v>
      </c>
      <c r="D130" s="21" t="str">
        <f>IF(P_15号2様式1!K73&lt;&gt; "",TEXT(INT(P_15号2様式1!K73),"#,##0"),"")</f>
        <v>5,728</v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>4,308</v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40" t="str">
        <f>IF(P_15号2様式1!AV73&lt;&gt; "",TEXT(INT(P_15号2様式1!AV73),"#,##0"),"")</f>
        <v>10,036</v>
      </c>
      <c r="Y130" s="41"/>
      <c r="Z130" s="22" t="str">
        <f>IF(P_15号2様式1!AV73= "","",IF(VALUE(FIXED(P_15号2様式1!AV73,0,TRUE))&lt;&gt;P_15号2様式1!AV73,RIGHT(FIXED(P_15号2様式1!AV73,3,FALSE),4),""))</f>
        <v/>
      </c>
    </row>
    <row r="131" spans="1:26" x14ac:dyDescent="0.15">
      <c r="A131" s="56" t="str">
        <f>IF(P_15号2様式1!F74="","",P_15号2様式1!F74)</f>
        <v>　長島町</v>
      </c>
      <c r="B131" s="56"/>
      <c r="C131" s="20">
        <f>IF(P_15号2様式1!G74="","",P_15号2様式1!G74)</f>
        <v>100</v>
      </c>
      <c r="D131" s="21" t="str">
        <f>IF(P_15号2様式1!K74&lt;&gt; "",TEXT(INT(P_15号2様式1!K74),"#,##0"),"")</f>
        <v>1,887</v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>3,663</v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40" t="str">
        <f>IF(P_15号2様式1!AV74&lt;&gt; "",TEXT(INT(P_15号2様式1!AV74),"#,##0"),"")</f>
        <v>5,550</v>
      </c>
      <c r="Y131" s="41"/>
      <c r="Z131" s="22" t="str">
        <f>IF(P_15号2様式1!AV74= "","",IF(VALUE(FIXED(P_15号2様式1!AV74,0,TRUE))&lt;&gt;P_15号2様式1!AV74,RIGHT(FIXED(P_15号2様式1!AV74,3,FALSE),4),""))</f>
        <v/>
      </c>
    </row>
    <row r="132" spans="1:26" x14ac:dyDescent="0.15">
      <c r="A132" s="56" t="str">
        <f>IF(P_15号2様式1!F75="","",P_15号2様式1!F75)</f>
        <v>＊（出水郡）計</v>
      </c>
      <c r="B132" s="56"/>
      <c r="C132" s="20">
        <f>IF(P_15号2様式1!G75="","",P_15号2様式1!G75)</f>
        <v>100</v>
      </c>
      <c r="D132" s="21" t="str">
        <f>IF(P_15号2様式1!K75&lt;&gt; "",TEXT(INT(P_15号2様式1!K75),"#,##0"),"")</f>
        <v>1,887</v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>3,663</v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40" t="str">
        <f>IF(P_15号2様式1!AV75&lt;&gt; "",TEXT(INT(P_15号2様式1!AV75),"#,##0"),"")</f>
        <v>5,550</v>
      </c>
      <c r="Y132" s="41"/>
      <c r="Z132" s="22" t="str">
        <f>IF(P_15号2様式1!AV75= "","",IF(VALUE(FIXED(P_15号2様式1!AV75,0,TRUE))&lt;&gt;P_15号2様式1!AV75,RIGHT(FIXED(P_15号2様式1!AV75,3,FALSE),4),""))</f>
        <v/>
      </c>
    </row>
    <row r="133" spans="1:26" x14ac:dyDescent="0.15">
      <c r="A133" s="56" t="str">
        <f>IF(P_15号2様式1!F76="","",P_15号2様式1!F76)</f>
        <v>　湧水町</v>
      </c>
      <c r="B133" s="56"/>
      <c r="C133" s="20">
        <f>IF(P_15号2様式1!G76="","",P_15号2様式1!G76)</f>
        <v>100</v>
      </c>
      <c r="D133" s="21" t="str">
        <f>IF(P_15号2様式1!K76&lt;&gt; "",TEXT(INT(P_15号2様式1!K76),"#,##0"),"")</f>
        <v>2,116</v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>2,231</v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40" t="str">
        <f>IF(P_15号2様式1!AV76&lt;&gt; "",TEXT(INT(P_15号2様式1!AV76),"#,##0"),"")</f>
        <v>4,347</v>
      </c>
      <c r="Y133" s="41"/>
      <c r="Z133" s="22" t="str">
        <f>IF(P_15号2様式1!AV76= "","",IF(VALUE(FIXED(P_15号2様式1!AV76,0,TRUE))&lt;&gt;P_15号2様式1!AV76,RIGHT(FIXED(P_15号2様式1!AV76,3,FALSE),4),""))</f>
        <v/>
      </c>
    </row>
    <row r="134" spans="1:26" x14ac:dyDescent="0.15">
      <c r="A134" s="56" t="str">
        <f>IF(P_15号2様式1!F77="","",P_15号2様式1!F77)</f>
        <v>＊（姶良郡）計</v>
      </c>
      <c r="B134" s="56"/>
      <c r="C134" s="20">
        <f>IF(P_15号2様式1!G77="","",P_15号2様式1!G77)</f>
        <v>100</v>
      </c>
      <c r="D134" s="21" t="str">
        <f>IF(P_15号2様式1!K77&lt;&gt; "",TEXT(INT(P_15号2様式1!K77),"#,##0"),"")</f>
        <v>2,116</v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>2,231</v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40" t="str">
        <f>IF(P_15号2様式1!AV77&lt;&gt; "",TEXT(INT(P_15号2様式1!AV77),"#,##0"),"")</f>
        <v>4,347</v>
      </c>
      <c r="Y134" s="41"/>
      <c r="Z134" s="22" t="str">
        <f>IF(P_15号2様式1!AV77= "","",IF(VALUE(FIXED(P_15号2様式1!AV77,0,TRUE))&lt;&gt;P_15号2様式1!AV77,RIGHT(FIXED(P_15号2様式1!AV77,3,FALSE),4),""))</f>
        <v/>
      </c>
    </row>
    <row r="135" spans="1:26" x14ac:dyDescent="0.15">
      <c r="A135" s="56" t="str">
        <f>IF(P_15号2様式1!F78="","",P_15号2様式1!F78)</f>
        <v>＊郡　部   計</v>
      </c>
      <c r="B135" s="56"/>
      <c r="C135" s="20">
        <f>IF(P_15号2様式1!G78="","",P_15号2様式1!G78)</f>
        <v>100</v>
      </c>
      <c r="D135" s="21" t="str">
        <f>IF(P_15号2様式1!K78&lt;&gt; "",TEXT(INT(P_15号2様式1!K78),"#,##0"),"")</f>
        <v>9,731</v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>10,202</v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40" t="str">
        <f>IF(P_15号2様式1!AV78&lt;&gt; "",TEXT(INT(P_15号2様式1!AV78),"#,##0"),"")</f>
        <v>19,933</v>
      </c>
      <c r="Y135" s="41"/>
      <c r="Z135" s="22" t="str">
        <f>IF(P_15号2様式1!AV78= "","",IF(VALUE(FIXED(P_15号2様式1!AV78,0,TRUE))&lt;&gt;P_15号2様式1!AV78,RIGHT(FIXED(P_15号2様式1!AV78,3,FALSE),4),""))</f>
        <v/>
      </c>
    </row>
    <row r="136" spans="1:26" x14ac:dyDescent="0.15">
      <c r="A136" s="56" t="str">
        <f>IF(P_15号2様式1!F79="","",P_15号2様式1!F79)</f>
        <v>＊第 ３ 区 計</v>
      </c>
      <c r="B136" s="56"/>
      <c r="C136" s="20">
        <f>IF(P_15号2様式1!G79="","",P_15号2様式1!G79)</f>
        <v>94.285618918873794</v>
      </c>
      <c r="D136" s="21" t="str">
        <f>IF(P_15号2様式1!K79&lt;&gt; "",TEXT(INT(P_15号2様式1!K79),"#,##0"),"")</f>
        <v>98,102</v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>69,011</v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40" t="str">
        <f>IF(P_15号2様式1!AV79&lt;&gt; "",TEXT(INT(P_15号2様式1!AV79),"#,##0"),"")</f>
        <v>167,113</v>
      </c>
      <c r="Y136" s="41"/>
      <c r="Z136" s="22" t="str">
        <f>IF(P_15号2様式1!AV79= "","",IF(VALUE(FIXED(P_15号2様式1!AV79,0,TRUE))&lt;&gt;P_15号2様式1!AV79,RIGHT(FIXED(P_15号2様式1!AV79,3,FALSE),4),""))</f>
        <v/>
      </c>
    </row>
    <row r="137" spans="1:26" x14ac:dyDescent="0.15">
      <c r="A137" s="56" t="str">
        <f>IF(P_15号2様式1!F80="","",P_15号2様式1!F80)</f>
        <v/>
      </c>
      <c r="B137" s="56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40" t="str">
        <f>IF(P_15号2様式1!AV80&lt;&gt; "",TEXT(INT(P_15号2様式1!AV80),"#,##0"),"")</f>
        <v/>
      </c>
      <c r="Y137" s="41"/>
      <c r="Z137" s="22" t="str">
        <f>IF(P_15号2様式1!AV80= "","",IF(VALUE(FIXED(P_15号2様式1!AV80,0,TRUE))&lt;&gt;P_15号2様式1!AV80,RIGHT(FIXED(P_15号2様式1!AV80,3,FALSE),4),""))</f>
        <v/>
      </c>
    </row>
    <row r="138" spans="1:26" x14ac:dyDescent="0.15">
      <c r="A138" s="56" t="str">
        <f>IF(P_15号2様式1!F81="","",P_15号2様式1!F81)</f>
        <v/>
      </c>
      <c r="B138" s="56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40" t="str">
        <f>IF(P_15号2様式1!AV81&lt;&gt; "",TEXT(INT(P_15号2様式1!AV81),"#,##0"),"")</f>
        <v/>
      </c>
      <c r="Y138" s="41"/>
      <c r="Z138" s="22" t="str">
        <f>IF(P_15号2様式1!AV81= "","",IF(VALUE(FIXED(P_15号2様式1!AV81,0,TRUE))&lt;&gt;P_15号2様式1!AV81,RIGHT(FIXED(P_15号2様式1!AV81,3,FALSE),4),""))</f>
        <v/>
      </c>
    </row>
    <row r="139" spans="1:26" x14ac:dyDescent="0.15">
      <c r="A139" s="56" t="str">
        <f>IF(P_15号2様式1!F82="","",P_15号2様式1!F82)</f>
        <v/>
      </c>
      <c r="B139" s="56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40" t="str">
        <f>IF(P_15号2様式1!AV82&lt;&gt; "",TEXT(INT(P_15号2様式1!AV82),"#,##0"),"")</f>
        <v/>
      </c>
      <c r="Y139" s="41"/>
      <c r="Z139" s="22" t="str">
        <f>IF(P_15号2様式1!AV82= "","",IF(VALUE(FIXED(P_15号2様式1!AV82,0,TRUE))&lt;&gt;P_15号2様式1!AV82,RIGHT(FIXED(P_15号2様式1!AV82,3,FALSE),4),""))</f>
        <v/>
      </c>
    </row>
    <row r="140" spans="1:26" x14ac:dyDescent="0.15">
      <c r="A140" s="56" t="str">
        <f>IF(P_15号2様式1!F83="","",P_15号2様式1!F83)</f>
        <v/>
      </c>
      <c r="B140" s="56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40" t="str">
        <f>IF(P_15号2様式1!AV83&lt;&gt; "",TEXT(INT(P_15号2様式1!AV83),"#,##0"),"")</f>
        <v/>
      </c>
      <c r="Y140" s="41"/>
      <c r="Z140" s="22" t="str">
        <f>IF(P_15号2様式1!AV83= "","",IF(VALUE(FIXED(P_15号2様式1!AV83,0,TRUE))&lt;&gt;P_15号2様式1!AV83,RIGHT(FIXED(P_15号2様式1!AV83,3,FALSE),4),""))</f>
        <v/>
      </c>
    </row>
    <row r="141" spans="1:26" x14ac:dyDescent="0.15">
      <c r="A141" s="56" t="str">
        <f>IF(P_15号2様式1!F84="","",P_15号2様式1!F84)</f>
        <v/>
      </c>
      <c r="B141" s="56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40" t="str">
        <f>IF(P_15号2様式1!AV84&lt;&gt; "",TEXT(INT(P_15号2様式1!AV84),"#,##0"),"")</f>
        <v/>
      </c>
      <c r="Y141" s="41"/>
      <c r="Z141" s="22" t="str">
        <f>IF(P_15号2様式1!AV84= "","",IF(VALUE(FIXED(P_15号2様式1!AV84,0,TRUE))&lt;&gt;P_15号2様式1!AV84,RIGHT(FIXED(P_15号2様式1!AV84,3,FALSE),4),""))</f>
        <v/>
      </c>
    </row>
    <row r="142" spans="1:26" x14ac:dyDescent="0.15">
      <c r="A142" s="56" t="str">
        <f>IF(P_15号2様式1!F85="","",P_15号2様式1!F85)</f>
        <v/>
      </c>
      <c r="B142" s="56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40" t="str">
        <f>IF(P_15号2様式1!AV85&lt;&gt; "",TEXT(INT(P_15号2様式1!AV85),"#,##0"),"")</f>
        <v/>
      </c>
      <c r="Y142" s="41"/>
      <c r="Z142" s="22" t="str">
        <f>IF(P_15号2様式1!AV85= "","",IF(VALUE(FIXED(P_15号2様式1!AV85,0,TRUE))&lt;&gt;P_15号2様式1!AV85,RIGHT(FIXED(P_15号2様式1!AV85,3,FALSE),4),""))</f>
        <v/>
      </c>
    </row>
    <row r="143" spans="1:26" x14ac:dyDescent="0.15">
      <c r="A143" s="56" t="str">
        <f>IF(P_15号2様式1!F86="","",P_15号2様式1!F86)</f>
        <v/>
      </c>
      <c r="B143" s="56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40" t="str">
        <f>IF(P_15号2様式1!AV86&lt;&gt; "",TEXT(INT(P_15号2様式1!AV86),"#,##0"),"")</f>
        <v/>
      </c>
      <c r="Y143" s="41"/>
      <c r="Z143" s="22" t="str">
        <f>IF(P_15号2様式1!AV86= "","",IF(VALUE(FIXED(P_15号2様式1!AV86,0,TRUE))&lt;&gt;P_15号2様式1!AV86,RIGHT(FIXED(P_15号2様式1!AV86,3,FALSE),4),""))</f>
        <v/>
      </c>
    </row>
    <row r="144" spans="1:26" x14ac:dyDescent="0.15">
      <c r="A144" s="56" t="str">
        <f>IF(P_15号2様式1!F87="","",P_15号2様式1!F87)</f>
        <v/>
      </c>
      <c r="B144" s="56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40" t="str">
        <f>IF(P_15号2様式1!AV87&lt;&gt; "",TEXT(INT(P_15号2様式1!AV87),"#,##0"),"")</f>
        <v/>
      </c>
      <c r="Y144" s="41"/>
      <c r="Z144" s="22" t="str">
        <f>IF(P_15号2様式1!AV87= "","",IF(VALUE(FIXED(P_15号2様式1!AV87,0,TRUE))&lt;&gt;P_15号2様式1!AV87,RIGHT(FIXED(P_15号2様式1!AV87,3,FALSE),4),""))</f>
        <v/>
      </c>
    </row>
    <row r="145" spans="1:26" x14ac:dyDescent="0.15">
      <c r="A145" s="56" t="str">
        <f>IF(P_15号2様式1!F88="","",P_15号2様式1!F88)</f>
        <v/>
      </c>
      <c r="B145" s="56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40" t="str">
        <f>IF(P_15号2様式1!AV88&lt;&gt; "",TEXT(INT(P_15号2様式1!AV88),"#,##0"),"")</f>
        <v/>
      </c>
      <c r="Y145" s="41"/>
      <c r="Z145" s="22" t="str">
        <f>IF(P_15号2様式1!AV88= "","",IF(VALUE(FIXED(P_15号2様式1!AV88,0,TRUE))&lt;&gt;P_15号2様式1!AV88,RIGHT(FIXED(P_15号2様式1!AV88,3,FALSE),4),""))</f>
        <v/>
      </c>
    </row>
    <row r="146" spans="1:26" x14ac:dyDescent="0.15">
      <c r="A146" s="56" t="str">
        <f>IF(P_15号2様式1!F89="","",P_15号2様式1!F89)</f>
        <v/>
      </c>
      <c r="B146" s="56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40" t="str">
        <f>IF(P_15号2様式1!AV89&lt;&gt; "",TEXT(INT(P_15号2様式1!AV89),"#,##0"),"")</f>
        <v/>
      </c>
      <c r="Y146" s="41"/>
      <c r="Z146" s="22" t="str">
        <f>IF(P_15号2様式1!AV89= "","",IF(VALUE(FIXED(P_15号2様式1!AV89,0,TRUE))&lt;&gt;P_15号2様式1!AV89,RIGHT(FIXED(P_15号2様式1!AV89,3,FALSE),4),""))</f>
        <v/>
      </c>
    </row>
    <row r="147" spans="1:26" x14ac:dyDescent="0.15">
      <c r="A147" s="56" t="str">
        <f>IF(P_15号2様式1!F90="","",P_15号2様式1!F90)</f>
        <v/>
      </c>
      <c r="B147" s="56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40" t="str">
        <f>IF(P_15号2様式1!AV90&lt;&gt; "",TEXT(INT(P_15号2様式1!AV90),"#,##0"),"")</f>
        <v/>
      </c>
      <c r="Y147" s="41"/>
      <c r="Z147" s="22" t="str">
        <f>IF(P_15号2様式1!AV90= "","",IF(VALUE(FIXED(P_15号2様式1!AV90,0,TRUE))&lt;&gt;P_15号2様式1!AV90,RIGHT(FIXED(P_15号2様式1!AV90,3,FALSE),4),""))</f>
        <v/>
      </c>
    </row>
    <row r="148" spans="1:26" x14ac:dyDescent="0.15">
      <c r="A148" s="56" t="str">
        <f>IF(P_15号2様式1!F91="","",P_15号2様式1!F91)</f>
        <v/>
      </c>
      <c r="B148" s="56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40" t="str">
        <f>IF(P_15号2様式1!AV91&lt;&gt; "",TEXT(INT(P_15号2様式1!AV91),"#,##0"),"")</f>
        <v/>
      </c>
      <c r="Y148" s="41"/>
      <c r="Z148" s="22" t="str">
        <f>IF(P_15号2様式1!AV91= "","",IF(VALUE(FIXED(P_15号2様式1!AV91,0,TRUE))&lt;&gt;P_15号2様式1!AV91,RIGHT(FIXED(P_15号2様式1!AV91,3,FALSE),4),""))</f>
        <v/>
      </c>
    </row>
    <row r="149" spans="1:26" x14ac:dyDescent="0.15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15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15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15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15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 x14ac:dyDescent="0.25">
      <c r="A154" s="57" t="s">
        <v>0</v>
      </c>
      <c r="B154" s="57"/>
      <c r="C154" s="57"/>
      <c r="D154" s="57"/>
      <c r="E154" s="1"/>
      <c r="F154" s="2"/>
      <c r="G154" s="3"/>
      <c r="H154" s="2"/>
      <c r="I154" s="4"/>
      <c r="J154" s="61" t="s">
        <v>1</v>
      </c>
      <c r="K154" s="61"/>
      <c r="L154" s="61"/>
      <c r="M154" s="61"/>
      <c r="N154" s="61"/>
      <c r="O154" s="61"/>
      <c r="P154" s="2"/>
      <c r="Q154" s="3"/>
      <c r="R154" s="2"/>
      <c r="S154" s="2"/>
      <c r="T154" s="2"/>
      <c r="U154" s="2"/>
      <c r="V154" s="2"/>
      <c r="W154" s="2"/>
      <c r="X154" s="35" t="str">
        <f>IF(P_15号2様式1!A92=""," ページ", P_15号2様式1!A92 &amp; "ページ")</f>
        <v>4ページ</v>
      </c>
      <c r="Y154" s="35"/>
      <c r="Z154" s="35"/>
    </row>
    <row r="155" spans="1:26" ht="19.2" x14ac:dyDescent="0.25">
      <c r="A155" s="57"/>
      <c r="B155" s="57"/>
      <c r="C155" s="57"/>
      <c r="D155" s="57"/>
      <c r="E155" s="1"/>
      <c r="F155" s="2"/>
      <c r="G155" s="3"/>
      <c r="H155" s="4"/>
      <c r="I155" s="4"/>
      <c r="J155" s="61"/>
      <c r="K155" s="61"/>
      <c r="L155" s="61"/>
      <c r="M155" s="61"/>
      <c r="N155" s="61"/>
      <c r="O155" s="61"/>
      <c r="P155" s="2"/>
      <c r="Q155" s="2"/>
      <c r="T155" s="2"/>
      <c r="U155" s="2"/>
      <c r="V155" s="2"/>
      <c r="W155" s="2"/>
      <c r="X155" s="35"/>
      <c r="Y155" s="35"/>
      <c r="Z155" s="35"/>
    </row>
    <row r="156" spans="1:26" x14ac:dyDescent="0.2">
      <c r="A156" s="3"/>
      <c r="B156" s="63">
        <f>IF(パラメタシート!B1="","",パラメタシート!B1)</f>
        <v>45592</v>
      </c>
      <c r="C156" s="63"/>
      <c r="D156" s="63"/>
      <c r="E156" s="63"/>
      <c r="F156" s="63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3"/>
      <c r="B157" s="38" t="str">
        <f>IF(P_15号2様式1!AW92="","",P_15号2様式1!AW92)</f>
        <v>衆議院小選挙区選出議員選挙</v>
      </c>
      <c r="C157" s="38"/>
      <c r="D157" s="38"/>
      <c r="E157" s="38"/>
      <c r="F157" s="38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8" t="str">
        <f>IF(P_15号2様式1!AX92="0","即日中間速報","翌日中間速報")</f>
        <v>即日中間速報</v>
      </c>
      <c r="R157" s="38"/>
      <c r="S157" s="35" t="str">
        <f>IF(P_15号2様式1!AY92="","第　　　回","第 　" &amp; P_15号2様式1!AY92 &amp; "　回")</f>
        <v>第 　6　回</v>
      </c>
      <c r="T157" s="35"/>
      <c r="U157" s="39">
        <f>IF(P_15号2様式1!AZ92="","     時 　  分　現在",P_15号2様式1!AZ92)</f>
        <v>0.97916666666666696</v>
      </c>
      <c r="V157" s="39"/>
      <c r="W157" s="39"/>
      <c r="X157" s="39"/>
      <c r="Y157" s="39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5" t="str">
        <f>IF(P_15号2様式1!BA92="","     時 　  分　結了",P_15号2様式1!BA92)</f>
        <v xml:space="preserve">     時 　  分　結了</v>
      </c>
      <c r="V158" s="55"/>
      <c r="W158" s="55"/>
      <c r="X158" s="55"/>
      <c r="Y158" s="55"/>
      <c r="Z158" s="2"/>
    </row>
    <row r="159" spans="1:26" ht="6" customHeight="1" x14ac:dyDescent="0.15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 x14ac:dyDescent="0.15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 x14ac:dyDescent="0.15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 x14ac:dyDescent="0.15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 x14ac:dyDescent="0.15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7" t="s">
        <v>7</v>
      </c>
      <c r="Y163" s="77"/>
      <c r="Z163" s="77"/>
    </row>
    <row r="164" spans="1:26" ht="19.2" x14ac:dyDescent="0.15">
      <c r="A164" s="64" t="str">
        <f>IF(P_15号2様式1!D92="","",P_15号2様式1!D92)</f>
        <v>衆議院鹿児島第４区　</v>
      </c>
      <c r="B164" s="65"/>
      <c r="C164" s="66"/>
      <c r="D164" s="69">
        <f>IF(P_15号2様式1!E92="","定　数　　　　　人",P_15号2様式1!E92)</f>
        <v>1</v>
      </c>
      <c r="E164" s="70"/>
      <c r="F164" s="70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 x14ac:dyDescent="0.15">
      <c r="A165" s="71" t="s">
        <v>3</v>
      </c>
      <c r="B165" s="72"/>
      <c r="C165" s="58" t="s">
        <v>4</v>
      </c>
      <c r="D165" s="67">
        <f>IF(TRIM(P_15号2様式1!H92)="","",VALUE(P_15号2様式1!H92))</f>
        <v>1</v>
      </c>
      <c r="E165" s="68"/>
      <c r="F165" s="62">
        <f>IF(TRIM(P_15号2様式1!L92)="","",VALUE(P_15号2様式1!L92))</f>
        <v>2</v>
      </c>
      <c r="G165" s="62"/>
      <c r="H165" s="36" t="str">
        <f>IF(TRIM(P_15号2様式1!P92)="","",VALUE(P_15号2様式1!P92))</f>
        <v/>
      </c>
      <c r="I165" s="37"/>
      <c r="J165" s="36" t="str">
        <f>IF(TRIM(P_15号2様式1!T92)="","",VALUE(P_15号2様式1!T92))</f>
        <v/>
      </c>
      <c r="K165" s="37"/>
      <c r="L165" s="36" t="str">
        <f>IF(TRIM(P_15号2様式1!X92)="","",VALUE(P_15号2様式1!X92))</f>
        <v/>
      </c>
      <c r="M165" s="37"/>
      <c r="N165" s="36" t="str">
        <f>IF(TRIM(P_15号2様式1!AB92)="","",VALUE(P_15号2様式1!AB92))</f>
        <v/>
      </c>
      <c r="O165" s="37"/>
      <c r="P165" s="36" t="str">
        <f>IF(TRIM(P_15号2様式1!AF92)="","",VALUE(P_15号2様式1!AF92))</f>
        <v/>
      </c>
      <c r="Q165" s="37"/>
      <c r="R165" s="36" t="str">
        <f>IF(TRIM(P_15号2様式1!AJ92)="","",VALUE(P_15号2様式1!AJ92))</f>
        <v/>
      </c>
      <c r="S165" s="37"/>
      <c r="T165" s="36" t="str">
        <f>IF(TRIM(P_15号2様式1!AN92)="","",VALUE(P_15号2様式1!AN92))</f>
        <v/>
      </c>
      <c r="U165" s="37"/>
      <c r="V165" s="36" t="str">
        <f>IF(TRIM(P_15号2様式1!AR92)="","",VALUE(P_15号2様式1!AR92))</f>
        <v/>
      </c>
      <c r="W165" s="37"/>
      <c r="X165" s="46" t="s">
        <v>5</v>
      </c>
      <c r="Y165" s="47"/>
      <c r="Z165" s="48"/>
    </row>
    <row r="166" spans="1:26" ht="27.75" customHeight="1" x14ac:dyDescent="0.15">
      <c r="A166" s="73"/>
      <c r="B166" s="74"/>
      <c r="C166" s="59"/>
      <c r="D166" s="42" t="str">
        <f>IF(P_15号2様式1!I92="","",P_15号2様式1!I92)</f>
        <v>自由民主党</v>
      </c>
      <c r="E166" s="43"/>
      <c r="F166" s="42" t="str">
        <f>IF(P_15号2様式1!M92="","",P_15号2様式1!M92)</f>
        <v>社会民主党</v>
      </c>
      <c r="G166" s="43"/>
      <c r="H166" s="42" t="str">
        <f>IF(P_15号2様式1!Q92="","",P_15号2様式1!Q92)</f>
        <v/>
      </c>
      <c r="I166" s="43"/>
      <c r="J166" s="42" t="str">
        <f>IF(P_15号2様式1!U92="","",P_15号2様式1!U92)</f>
        <v/>
      </c>
      <c r="K166" s="43"/>
      <c r="L166" s="42" t="str">
        <f>IF(P_15号2様式1!Y92="","",P_15号2様式1!Y92)</f>
        <v/>
      </c>
      <c r="M166" s="43"/>
      <c r="N166" s="42" t="str">
        <f>IF(P_15号2様式1!AC92="","",P_15号2様式1!AC92)</f>
        <v/>
      </c>
      <c r="O166" s="43"/>
      <c r="P166" s="42" t="str">
        <f>IF(P_15号2様式1!AG92="","",P_15号2様式1!AG92)</f>
        <v/>
      </c>
      <c r="Q166" s="43"/>
      <c r="R166" s="42" t="str">
        <f>IF(P_15号2様式1!AK92="","",P_15号2様式1!AK92)</f>
        <v/>
      </c>
      <c r="S166" s="43"/>
      <c r="T166" s="42" t="str">
        <f>IF(P_15号2様式1!AO92="","",P_15号2様式1!AO92)</f>
        <v/>
      </c>
      <c r="U166" s="43"/>
      <c r="V166" s="42" t="str">
        <f>IF(P_15号2様式1!AS92="","",P_15号2様式1!AS92)</f>
        <v/>
      </c>
      <c r="W166" s="43"/>
      <c r="X166" s="49"/>
      <c r="Y166" s="50"/>
      <c r="Z166" s="51"/>
    </row>
    <row r="167" spans="1:26" ht="27.75" customHeight="1" x14ac:dyDescent="0.15">
      <c r="A167" s="73"/>
      <c r="B167" s="74"/>
      <c r="C167" s="59"/>
      <c r="D167" s="44"/>
      <c r="E167" s="45"/>
      <c r="F167" s="44"/>
      <c r="G167" s="45"/>
      <c r="H167" s="44"/>
      <c r="I167" s="45"/>
      <c r="J167" s="44"/>
      <c r="K167" s="45"/>
      <c r="L167" s="44"/>
      <c r="M167" s="45"/>
      <c r="N167" s="44"/>
      <c r="O167" s="45"/>
      <c r="P167" s="44"/>
      <c r="Q167" s="45"/>
      <c r="R167" s="44"/>
      <c r="S167" s="45"/>
      <c r="T167" s="44"/>
      <c r="U167" s="45"/>
      <c r="V167" s="44"/>
      <c r="W167" s="45"/>
      <c r="X167" s="49"/>
      <c r="Y167" s="50"/>
      <c r="Z167" s="51"/>
    </row>
    <row r="168" spans="1:26" x14ac:dyDescent="0.15">
      <c r="A168" s="73"/>
      <c r="B168" s="74"/>
      <c r="C168" s="59"/>
      <c r="D168" s="42" t="str">
        <f>IF(P_15号2様式1!J92="","",P_15号2様式1!J92)</f>
        <v>森山　ひろし</v>
      </c>
      <c r="E168" s="43"/>
      <c r="F168" s="42" t="str">
        <f>IF(P_15号2様式1!N92="","",P_15号2様式1!N92)</f>
        <v>山内　みつのり</v>
      </c>
      <c r="G168" s="43"/>
      <c r="H168" s="42" t="str">
        <f>IF(P_15号2様式1!R92="","",P_15号2様式1!R92)</f>
        <v/>
      </c>
      <c r="I168" s="43"/>
      <c r="J168" s="42" t="str">
        <f>IF(P_15号2様式1!V92="","",P_15号2様式1!V92)</f>
        <v/>
      </c>
      <c r="K168" s="43"/>
      <c r="L168" s="42" t="str">
        <f>IF(P_15号2様式1!Z92="","",P_15号2様式1!Z92)</f>
        <v/>
      </c>
      <c r="M168" s="43"/>
      <c r="N168" s="42" t="str">
        <f>IF(P_15号2様式1!AD92="","",P_15号2様式1!AD92)</f>
        <v/>
      </c>
      <c r="O168" s="43"/>
      <c r="P168" s="42" t="str">
        <f>IF(P_15号2様式1!AH92="","",P_15号2様式1!AH92)</f>
        <v/>
      </c>
      <c r="Q168" s="43"/>
      <c r="R168" s="42" t="str">
        <f>IF(P_15号2様式1!AL92="","",P_15号2様式1!AL92)</f>
        <v/>
      </c>
      <c r="S168" s="43"/>
      <c r="T168" s="42" t="str">
        <f>IF(P_15号2様式1!AP92="","",P_15号2様式1!AP92)</f>
        <v/>
      </c>
      <c r="U168" s="43"/>
      <c r="V168" s="42" t="str">
        <f>IF(P_15号2様式1!AT92="","",P_15号2様式1!AT92)</f>
        <v/>
      </c>
      <c r="W168" s="43"/>
      <c r="X168" s="49"/>
      <c r="Y168" s="50"/>
      <c r="Z168" s="51"/>
    </row>
    <row r="169" spans="1:26" x14ac:dyDescent="0.15">
      <c r="A169" s="75"/>
      <c r="B169" s="76"/>
      <c r="C169" s="60"/>
      <c r="D169" s="44"/>
      <c r="E169" s="45"/>
      <c r="F169" s="44"/>
      <c r="G169" s="45"/>
      <c r="H169" s="44"/>
      <c r="I169" s="45"/>
      <c r="J169" s="44"/>
      <c r="K169" s="45"/>
      <c r="L169" s="44"/>
      <c r="M169" s="45"/>
      <c r="N169" s="44"/>
      <c r="O169" s="45"/>
      <c r="P169" s="44"/>
      <c r="Q169" s="45"/>
      <c r="R169" s="44"/>
      <c r="S169" s="45"/>
      <c r="T169" s="44"/>
      <c r="U169" s="45"/>
      <c r="V169" s="44"/>
      <c r="W169" s="45"/>
      <c r="X169" s="52"/>
      <c r="Y169" s="53"/>
      <c r="Z169" s="54"/>
    </row>
    <row r="170" spans="1:26" x14ac:dyDescent="0.15">
      <c r="A170" s="56" t="str">
        <f>IF(P_15号2様式1!F92="","",P_15号2様式1!F92)</f>
        <v>　鹿屋市</v>
      </c>
      <c r="B170" s="56"/>
      <c r="C170" s="20">
        <f>IF(P_15号2様式1!G92="","",P_15号2様式1!G92)</f>
        <v>100</v>
      </c>
      <c r="D170" s="21" t="str">
        <f>IF(P_15号2様式1!K92&lt;&gt; "",TEXT(INT(P_15号2様式1!K92),"#,##0"),"")</f>
        <v>26,910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9,253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/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/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/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/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40" t="str">
        <f>IF(P_15号2様式1!AV92&lt;&gt; "",TEXT(INT(P_15号2様式1!AV92),"#,##0"),"")</f>
        <v>36,163</v>
      </c>
      <c r="Y170" s="41"/>
      <c r="Z170" s="22" t="str">
        <f>IF(P_15号2様式1!AV92= "","",IF(VALUE(FIXED(P_15号2様式1!AV92,0,TRUE))&lt;&gt;P_15号2様式1!AV92,RIGHT(FIXED(P_15号2様式1!AV92,3,FALSE),4),""))</f>
        <v/>
      </c>
    </row>
    <row r="171" spans="1:26" x14ac:dyDescent="0.15">
      <c r="A171" s="56" t="str">
        <f>IF(P_15号2様式1!F93="","",P_15号2様式1!F93)</f>
        <v>　西之表市</v>
      </c>
      <c r="B171" s="56"/>
      <c r="C171" s="20">
        <f>IF(P_15号2様式1!G93="","",P_15号2様式1!G93)</f>
        <v>100</v>
      </c>
      <c r="D171" s="21" t="str">
        <f>IF(P_15号2様式1!K93&lt;&gt; "",TEXT(INT(P_15号2様式1!K93),"#,##0"),"")</f>
        <v>3,880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2,803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/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/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/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/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40" t="str">
        <f>IF(P_15号2様式1!AV93&lt;&gt; "",TEXT(INT(P_15号2様式1!AV93),"#,##0"),"")</f>
        <v>6,683</v>
      </c>
      <c r="Y171" s="41"/>
      <c r="Z171" s="22" t="str">
        <f>IF(P_15号2様式1!AV93= "","",IF(VALUE(FIXED(P_15号2様式1!AV93,0,TRUE))&lt;&gt;P_15号2様式1!AV93,RIGHT(FIXED(P_15号2様式1!AV93,3,FALSE),4),""))</f>
        <v/>
      </c>
    </row>
    <row r="172" spans="1:26" x14ac:dyDescent="0.15">
      <c r="A172" s="56" t="str">
        <f>IF(P_15号2様式1!F94="","",P_15号2様式1!F94)</f>
        <v>　垂水市</v>
      </c>
      <c r="B172" s="56"/>
      <c r="C172" s="20">
        <f>IF(P_15号2様式1!G94="","",P_15号2様式1!G94)</f>
        <v>100</v>
      </c>
      <c r="D172" s="21" t="str">
        <f>IF(P_15号2様式1!K94&lt;&gt; "",TEXT(INT(P_15号2様式1!K94),"#,##0"),"")</f>
        <v>5,318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1,186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/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/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/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/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40" t="str">
        <f>IF(P_15号2様式1!AV94&lt;&gt; "",TEXT(INT(P_15号2様式1!AV94),"#,##0"),"")</f>
        <v>6,504</v>
      </c>
      <c r="Y172" s="41"/>
      <c r="Z172" s="22" t="str">
        <f>IF(P_15号2様式1!AV94= "","",IF(VALUE(FIXED(P_15号2様式1!AV94,0,TRUE))&lt;&gt;P_15号2様式1!AV94,RIGHT(FIXED(P_15号2様式1!AV94,3,FALSE),4),""))</f>
        <v/>
      </c>
    </row>
    <row r="173" spans="1:26" x14ac:dyDescent="0.15">
      <c r="A173" s="56" t="str">
        <f>IF(P_15号2様式1!F95="","",P_15号2様式1!F95)</f>
        <v>　曽於市</v>
      </c>
      <c r="B173" s="56"/>
      <c r="C173" s="20">
        <f>IF(P_15号2様式1!G95="","",P_15号2様式1!G95)</f>
        <v>100</v>
      </c>
      <c r="D173" s="21" t="str">
        <f>IF(P_15号2様式1!K95&lt;&gt; "",TEXT(INT(P_15号2様式1!K95),"#,##0"),"")</f>
        <v>11,066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3,119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/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/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/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/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40" t="str">
        <f>IF(P_15号2様式1!AV95&lt;&gt; "",TEXT(INT(P_15号2様式1!AV95),"#,##0"),"")</f>
        <v>14,185</v>
      </c>
      <c r="Y173" s="41"/>
      <c r="Z173" s="22" t="str">
        <f>IF(P_15号2様式1!AV95= "","",IF(VALUE(FIXED(P_15号2様式1!AV95,0,TRUE))&lt;&gt;P_15号2様式1!AV95,RIGHT(FIXED(P_15号2様式1!AV95,3,FALSE),4),""))</f>
        <v/>
      </c>
    </row>
    <row r="174" spans="1:26" x14ac:dyDescent="0.15">
      <c r="A174" s="56" t="str">
        <f>IF(P_15号2様式1!F96="","",P_15号2様式1!F96)</f>
        <v>　霧島市</v>
      </c>
      <c r="B174" s="56"/>
      <c r="C174" s="20">
        <f>IF(P_15号2様式1!G96="","",P_15号2様式1!G96)</f>
        <v>100</v>
      </c>
      <c r="D174" s="21" t="str">
        <f>IF(P_15号2様式1!K96&lt;&gt; "",TEXT(INT(P_15号2様式1!K96),"#,##0"),"")</f>
        <v>30,451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16,362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/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/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/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/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40" t="str">
        <f>IF(P_15号2様式1!AV96&lt;&gt; "",TEXT(INT(P_15号2様式1!AV96),"#,##0"),"")</f>
        <v>46,813</v>
      </c>
      <c r="Y174" s="41"/>
      <c r="Z174" s="22" t="str">
        <f>IF(P_15号2様式1!AV96= "","",IF(VALUE(FIXED(P_15号2様式1!AV96,0,TRUE))&lt;&gt;P_15号2様式1!AV96,RIGHT(FIXED(P_15号2様式1!AV96,3,FALSE),4),""))</f>
        <v/>
      </c>
    </row>
    <row r="175" spans="1:26" x14ac:dyDescent="0.15">
      <c r="A175" s="56" t="str">
        <f>IF(P_15号2様式1!F97="","",P_15号2様式1!F97)</f>
        <v>　志布志市</v>
      </c>
      <c r="B175" s="56"/>
      <c r="C175" s="20">
        <f>IF(P_15号2様式1!G97="","",P_15号2様式1!G97)</f>
        <v>100</v>
      </c>
      <c r="D175" s="21" t="str">
        <f>IF(P_15号2様式1!K97&lt;&gt; "",TEXT(INT(P_15号2様式1!K97),"#,##0"),"")</f>
        <v>9,209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2,710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/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/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/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/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40" t="str">
        <f>IF(P_15号2様式1!AV97&lt;&gt; "",TEXT(INT(P_15号2様式1!AV97),"#,##0"),"")</f>
        <v>11,919</v>
      </c>
      <c r="Y175" s="41"/>
      <c r="Z175" s="22" t="str">
        <f>IF(P_15号2様式1!AV97= "","",IF(VALUE(FIXED(P_15号2様式1!AV97,0,TRUE))&lt;&gt;P_15号2様式1!AV97,RIGHT(FIXED(P_15号2様式1!AV97,3,FALSE),4),""))</f>
        <v/>
      </c>
    </row>
    <row r="176" spans="1:26" x14ac:dyDescent="0.15">
      <c r="A176" s="56" t="str">
        <f>IF(P_15号2様式1!F98="","",P_15号2様式1!F98)</f>
        <v>＊市　部   計</v>
      </c>
      <c r="B176" s="56"/>
      <c r="C176" s="20">
        <f>IF(P_15号2様式1!G98="","",P_15号2様式1!G98)</f>
        <v>100</v>
      </c>
      <c r="D176" s="21" t="str">
        <f>IF(P_15号2様式1!K98&lt;&gt; "",TEXT(INT(P_15号2様式1!K98),"#,##0"),"")</f>
        <v>86,834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35,433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/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/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/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/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40" t="str">
        <f>IF(P_15号2様式1!AV98&lt;&gt; "",TEXT(INT(P_15号2様式1!AV98),"#,##0"),"")</f>
        <v>122,267</v>
      </c>
      <c r="Y176" s="41"/>
      <c r="Z176" s="22" t="str">
        <f>IF(P_15号2様式1!AV98= "","",IF(VALUE(FIXED(P_15号2様式1!AV98,0,TRUE))&lt;&gt;P_15号2様式1!AV98,RIGHT(FIXED(P_15号2様式1!AV98,3,FALSE),4),""))</f>
        <v/>
      </c>
    </row>
    <row r="177" spans="1:26" x14ac:dyDescent="0.15">
      <c r="A177" s="56" t="str">
        <f>IF(P_15号2様式1!F99="","",P_15号2様式1!F99)</f>
        <v>　大崎町</v>
      </c>
      <c r="B177" s="56"/>
      <c r="C177" s="20">
        <f>IF(P_15号2様式1!G99="","",P_15号2様式1!G99)</f>
        <v>100</v>
      </c>
      <c r="D177" s="21" t="str">
        <f>IF(P_15号2様式1!K99&lt;&gt; "",TEXT(INT(P_15号2様式1!K99),"#,##0"),"")</f>
        <v>4,236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1,027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/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/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/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/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40" t="str">
        <f>IF(P_15号2様式1!AV99&lt;&gt; "",TEXT(INT(P_15号2様式1!AV99),"#,##0"),"")</f>
        <v>5,263</v>
      </c>
      <c r="Y177" s="41"/>
      <c r="Z177" s="22" t="str">
        <f>IF(P_15号2様式1!AV99= "","",IF(VALUE(FIXED(P_15号2様式1!AV99,0,TRUE))&lt;&gt;P_15号2様式1!AV99,RIGHT(FIXED(P_15号2様式1!AV99,3,FALSE),4),""))</f>
        <v/>
      </c>
    </row>
    <row r="178" spans="1:26" x14ac:dyDescent="0.15">
      <c r="A178" s="56" t="str">
        <f>IF(P_15号2様式1!F100="","",P_15号2様式1!F100)</f>
        <v>＊（曽於郡）計</v>
      </c>
      <c r="B178" s="56"/>
      <c r="C178" s="20">
        <f>IF(P_15号2様式1!G100="","",P_15号2様式1!G100)</f>
        <v>100</v>
      </c>
      <c r="D178" s="21" t="str">
        <f>IF(P_15号2様式1!K100&lt;&gt; "",TEXT(INT(P_15号2様式1!K100),"#,##0"),"")</f>
        <v>4,236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1,027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/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/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/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/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40" t="str">
        <f>IF(P_15号2様式1!AV100&lt;&gt; "",TEXT(INT(P_15号2様式1!AV100),"#,##0"),"")</f>
        <v>5,263</v>
      </c>
      <c r="Y178" s="41"/>
      <c r="Z178" s="22" t="str">
        <f>IF(P_15号2様式1!AV100= "","",IF(VALUE(FIXED(P_15号2様式1!AV100,0,TRUE))&lt;&gt;P_15号2様式1!AV100,RIGHT(FIXED(P_15号2様式1!AV100,3,FALSE),4),""))</f>
        <v/>
      </c>
    </row>
    <row r="179" spans="1:26" x14ac:dyDescent="0.15">
      <c r="A179" s="56" t="str">
        <f>IF(P_15号2様式1!F101="","",P_15号2様式1!F101)</f>
        <v>　東串良町</v>
      </c>
      <c r="B179" s="56"/>
      <c r="C179" s="20">
        <f>IF(P_15号2様式1!G101="","",P_15号2様式1!G101)</f>
        <v>100</v>
      </c>
      <c r="D179" s="21" t="str">
        <f>IF(P_15号2様式1!K101&lt;&gt; "",TEXT(INT(P_15号2様式1!K101),"#,##0"),"")</f>
        <v>2,071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550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/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/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/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/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40" t="str">
        <f>IF(P_15号2様式1!AV101&lt;&gt; "",TEXT(INT(P_15号2様式1!AV101),"#,##0"),"")</f>
        <v>2,621</v>
      </c>
      <c r="Y179" s="41"/>
      <c r="Z179" s="22" t="str">
        <f>IF(P_15号2様式1!AV101= "","",IF(VALUE(FIXED(P_15号2様式1!AV101,0,TRUE))&lt;&gt;P_15号2様式1!AV101,RIGHT(FIXED(P_15号2様式1!AV101,3,FALSE),4),""))</f>
        <v/>
      </c>
    </row>
    <row r="180" spans="1:26" x14ac:dyDescent="0.15">
      <c r="A180" s="56" t="str">
        <f>IF(P_15号2様式1!F102="","",P_15号2様式1!F102)</f>
        <v>　錦江町</v>
      </c>
      <c r="B180" s="56"/>
      <c r="C180" s="20">
        <f>IF(P_15号2様式1!G102="","",P_15号2様式1!G102)</f>
        <v>100</v>
      </c>
      <c r="D180" s="21" t="str">
        <f>IF(P_15号2様式1!K102&lt;&gt; "",TEXT(INT(P_15号2様式1!K102),"#,##0"),"")</f>
        <v>2,805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549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/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/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/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/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40" t="str">
        <f>IF(P_15号2様式1!AV102&lt;&gt; "",TEXT(INT(P_15号2様式1!AV102),"#,##0"),"")</f>
        <v>3,354</v>
      </c>
      <c r="Y180" s="41"/>
      <c r="Z180" s="22" t="str">
        <f>IF(P_15号2様式1!AV102= "","",IF(VALUE(FIXED(P_15号2様式1!AV102,0,TRUE))&lt;&gt;P_15号2様式1!AV102,RIGHT(FIXED(P_15号2様式1!AV102,3,FALSE),4),""))</f>
        <v/>
      </c>
    </row>
    <row r="181" spans="1:26" x14ac:dyDescent="0.15">
      <c r="A181" s="56" t="str">
        <f>IF(P_15号2様式1!F103="","",P_15号2様式1!F103)</f>
        <v>　南大隅町</v>
      </c>
      <c r="B181" s="56"/>
      <c r="C181" s="20">
        <f>IF(P_15号2様式1!G103="","",P_15号2様式1!G103)</f>
        <v>100</v>
      </c>
      <c r="D181" s="21" t="str">
        <f>IF(P_15号2様式1!K103&lt;&gt; "",TEXT(INT(P_15号2様式1!K103),"#,##0"),"")</f>
        <v>2,645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606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/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/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/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/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40" t="str">
        <f>IF(P_15号2様式1!AV103&lt;&gt; "",TEXT(INT(P_15号2様式1!AV103),"#,##0"),"")</f>
        <v>3,251</v>
      </c>
      <c r="Y181" s="41"/>
      <c r="Z181" s="22" t="str">
        <f>IF(P_15号2様式1!AV103= "","",IF(VALUE(FIXED(P_15号2様式1!AV103,0,TRUE))&lt;&gt;P_15号2様式1!AV103,RIGHT(FIXED(P_15号2様式1!AV103,3,FALSE),4),""))</f>
        <v/>
      </c>
    </row>
    <row r="182" spans="1:26" x14ac:dyDescent="0.15">
      <c r="A182" s="56" t="str">
        <f>IF(P_15号2様式1!F104="","",P_15号2様式1!F104)</f>
        <v>　肝付町</v>
      </c>
      <c r="B182" s="56"/>
      <c r="C182" s="20">
        <f>IF(P_15号2様式1!G104="","",P_15号2様式1!G104)</f>
        <v>100</v>
      </c>
      <c r="D182" s="21" t="str">
        <f>IF(P_15号2様式1!K104&lt;&gt; "",TEXT(INT(P_15号2様式1!K104),"#,##0"),"")</f>
        <v>4,378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1,491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/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/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/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/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40" t="str">
        <f>IF(P_15号2様式1!AV104&lt;&gt; "",TEXT(INT(P_15号2様式1!AV104),"#,##0"),"")</f>
        <v>5,869</v>
      </c>
      <c r="Y182" s="41"/>
      <c r="Z182" s="22" t="str">
        <f>IF(P_15号2様式1!AV104= "","",IF(VALUE(FIXED(P_15号2様式1!AV104,0,TRUE))&lt;&gt;P_15号2様式1!AV104,RIGHT(FIXED(P_15号2様式1!AV104,3,FALSE),4),""))</f>
        <v/>
      </c>
    </row>
    <row r="183" spans="1:26" x14ac:dyDescent="0.15">
      <c r="A183" s="56" t="str">
        <f>IF(P_15号2様式1!F105="","",P_15号2様式1!F105)</f>
        <v>＊（肝属郡）計</v>
      </c>
      <c r="B183" s="56"/>
      <c r="C183" s="20">
        <f>IF(P_15号2様式1!G105="","",P_15号2様式1!G105)</f>
        <v>100</v>
      </c>
      <c r="D183" s="21" t="str">
        <f>IF(P_15号2様式1!K105&lt;&gt; "",TEXT(INT(P_15号2様式1!K105),"#,##0"),"")</f>
        <v>11,899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3,196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/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/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/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/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40" t="str">
        <f>IF(P_15号2様式1!AV105&lt;&gt; "",TEXT(INT(P_15号2様式1!AV105),"#,##0"),"")</f>
        <v>15,095</v>
      </c>
      <c r="Y183" s="41"/>
      <c r="Z183" s="22" t="str">
        <f>IF(P_15号2様式1!AV105= "","",IF(VALUE(FIXED(P_15号2様式1!AV105,0,TRUE))&lt;&gt;P_15号2様式1!AV105,RIGHT(FIXED(P_15号2様式1!AV105,3,FALSE),4),""))</f>
        <v/>
      </c>
    </row>
    <row r="184" spans="1:26" x14ac:dyDescent="0.15">
      <c r="A184" s="56" t="str">
        <f>IF(P_15号2様式1!F106="","",P_15号2様式1!F106)</f>
        <v>　中種子町</v>
      </c>
      <c r="B184" s="56"/>
      <c r="C184" s="20">
        <f>IF(P_15号2様式1!G106="","",P_15号2様式1!G106)</f>
        <v>100</v>
      </c>
      <c r="D184" s="21" t="str">
        <f>IF(P_15号2様式1!K106&lt;&gt; "",TEXT(INT(P_15号2様式1!K106),"#,##0"),"")</f>
        <v>2,636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1,065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/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/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/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/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40" t="str">
        <f>IF(P_15号2様式1!AV106&lt;&gt; "",TEXT(INT(P_15号2様式1!AV106),"#,##0"),"")</f>
        <v>3,701</v>
      </c>
      <c r="Y184" s="41"/>
      <c r="Z184" s="22" t="str">
        <f>IF(P_15号2様式1!AV106= "","",IF(VALUE(FIXED(P_15号2様式1!AV106,0,TRUE))&lt;&gt;P_15号2様式1!AV106,RIGHT(FIXED(P_15号2様式1!AV106,3,FALSE),4),""))</f>
        <v/>
      </c>
    </row>
    <row r="185" spans="1:26" x14ac:dyDescent="0.15">
      <c r="A185" s="56" t="str">
        <f>IF(P_15号2様式1!F107="","",P_15号2様式1!F107)</f>
        <v>　南種子町</v>
      </c>
      <c r="B185" s="56"/>
      <c r="C185" s="20">
        <f>IF(P_15号2様式1!G107="","",P_15号2様式1!G107)</f>
        <v>100</v>
      </c>
      <c r="D185" s="21" t="str">
        <f>IF(P_15号2様式1!K107&lt;&gt; "",TEXT(INT(P_15号2様式1!K107),"#,##0"),"")</f>
        <v>1,839</v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>837</v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40" t="str">
        <f>IF(P_15号2様式1!AV107&lt;&gt; "",TEXT(INT(P_15号2様式1!AV107),"#,##0"),"")</f>
        <v>2,676</v>
      </c>
      <c r="Y185" s="41"/>
      <c r="Z185" s="22" t="str">
        <f>IF(P_15号2様式1!AV107= "","",IF(VALUE(FIXED(P_15号2様式1!AV107,0,TRUE))&lt;&gt;P_15号2様式1!AV107,RIGHT(FIXED(P_15号2様式1!AV107,3,FALSE),4),""))</f>
        <v/>
      </c>
    </row>
    <row r="186" spans="1:26" x14ac:dyDescent="0.15">
      <c r="A186" s="56" t="str">
        <f>IF(P_15号2様式1!F108="","",P_15号2様式1!F108)</f>
        <v>　屋久島町</v>
      </c>
      <c r="B186" s="56"/>
      <c r="C186" s="20">
        <f>IF(P_15号2様式1!G108="","",P_15号2様式1!G108)</f>
        <v>100</v>
      </c>
      <c r="D186" s="21" t="str">
        <f>IF(P_15号2様式1!K108&lt;&gt; "",TEXT(INT(P_15号2様式1!K108),"#,##0"),"")</f>
        <v>4,040</v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>1,854</v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40" t="str">
        <f>IF(P_15号2様式1!AV108&lt;&gt; "",TEXT(INT(P_15号2様式1!AV108),"#,##0"),"")</f>
        <v>5,894</v>
      </c>
      <c r="Y186" s="41"/>
      <c r="Z186" s="22" t="str">
        <f>IF(P_15号2様式1!AV108= "","",IF(VALUE(FIXED(P_15号2様式1!AV108,0,TRUE))&lt;&gt;P_15号2様式1!AV108,RIGHT(FIXED(P_15号2様式1!AV108,3,FALSE),4),""))</f>
        <v/>
      </c>
    </row>
    <row r="187" spans="1:26" x14ac:dyDescent="0.15">
      <c r="A187" s="56" t="str">
        <f>IF(P_15号2様式1!F109="","",P_15号2様式1!F109)</f>
        <v>＊（熊毛郡）計</v>
      </c>
      <c r="B187" s="56"/>
      <c r="C187" s="20">
        <f>IF(P_15号2様式1!G109="","",P_15号2様式1!G109)</f>
        <v>100</v>
      </c>
      <c r="D187" s="21" t="str">
        <f>IF(P_15号2様式1!K109&lt;&gt; "",TEXT(INT(P_15号2様式1!K109),"#,##0"),"")</f>
        <v>8,515</v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>3,756</v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40" t="str">
        <f>IF(P_15号2様式1!AV109&lt;&gt; "",TEXT(INT(P_15号2様式1!AV109),"#,##0"),"")</f>
        <v>12,271</v>
      </c>
      <c r="Y187" s="41"/>
      <c r="Z187" s="22" t="str">
        <f>IF(P_15号2様式1!AV109= "","",IF(VALUE(FIXED(P_15号2様式1!AV109,0,TRUE))&lt;&gt;P_15号2様式1!AV109,RIGHT(FIXED(P_15号2様式1!AV109,3,FALSE),4),""))</f>
        <v/>
      </c>
    </row>
    <row r="188" spans="1:26" x14ac:dyDescent="0.15">
      <c r="A188" s="56" t="str">
        <f>IF(P_15号2様式1!F110="","",P_15号2様式1!F110)</f>
        <v>＊郡　部   計</v>
      </c>
      <c r="B188" s="56"/>
      <c r="C188" s="20">
        <f>IF(P_15号2様式1!G110="","",P_15号2様式1!G110)</f>
        <v>100</v>
      </c>
      <c r="D188" s="21" t="str">
        <f>IF(P_15号2様式1!K110&lt;&gt; "",TEXT(INT(P_15号2様式1!K110),"#,##0"),"")</f>
        <v>24,650</v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>7,979</v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40" t="str">
        <f>IF(P_15号2様式1!AV110&lt;&gt; "",TEXT(INT(P_15号2様式1!AV110),"#,##0"),"")</f>
        <v>32,629</v>
      </c>
      <c r="Y188" s="41"/>
      <c r="Z188" s="22" t="str">
        <f>IF(P_15号2様式1!AV110= "","",IF(VALUE(FIXED(P_15号2様式1!AV110,0,TRUE))&lt;&gt;P_15号2様式1!AV110,RIGHT(FIXED(P_15号2様式1!AV110,3,FALSE),4),""))</f>
        <v/>
      </c>
    </row>
    <row r="189" spans="1:26" x14ac:dyDescent="0.15">
      <c r="A189" s="56" t="str">
        <f>IF(P_15号2様式1!F111="","",P_15号2様式1!F111)</f>
        <v>＊第 ４ 区 計</v>
      </c>
      <c r="B189" s="56"/>
      <c r="C189" s="20">
        <f>IF(P_15号2様式1!G111="","",P_15号2様式1!G111)</f>
        <v>100</v>
      </c>
      <c r="D189" s="21" t="str">
        <f>IF(P_15号2様式1!K111&lt;&gt; "",TEXT(INT(P_15号2様式1!K111),"#,##0"),"")</f>
        <v>111,484</v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>43,412</v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40" t="str">
        <f>IF(P_15号2様式1!AV111&lt;&gt; "",TEXT(INT(P_15号2様式1!AV111),"#,##0"),"")</f>
        <v>154,896</v>
      </c>
      <c r="Y189" s="41"/>
      <c r="Z189" s="22" t="str">
        <f>IF(P_15号2様式1!AV111= "","",IF(VALUE(FIXED(P_15号2様式1!AV111,0,TRUE))&lt;&gt;P_15号2様式1!AV111,RIGHT(FIXED(P_15号2様式1!AV111,3,FALSE),4),""))</f>
        <v/>
      </c>
    </row>
    <row r="190" spans="1:26" x14ac:dyDescent="0.15">
      <c r="A190" s="56" t="str">
        <f>IF(P_15号2様式1!F112="","",P_15号2様式1!F112)</f>
        <v/>
      </c>
      <c r="B190" s="56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40" t="str">
        <f>IF(P_15号2様式1!AV112&lt;&gt; "",TEXT(INT(P_15号2様式1!AV112),"#,##0"),"")</f>
        <v/>
      </c>
      <c r="Y190" s="41"/>
      <c r="Z190" s="22" t="str">
        <f>IF(P_15号2様式1!AV112= "","",IF(VALUE(FIXED(P_15号2様式1!AV112,0,TRUE))&lt;&gt;P_15号2様式1!AV112,RIGHT(FIXED(P_15号2様式1!AV112,3,FALSE),4),""))</f>
        <v/>
      </c>
    </row>
    <row r="191" spans="1:26" x14ac:dyDescent="0.15">
      <c r="A191" s="56" t="str">
        <f>IF(P_15号2様式1!F113="","",P_15号2様式1!F113)</f>
        <v/>
      </c>
      <c r="B191" s="56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40" t="str">
        <f>IF(P_15号2様式1!AV113&lt;&gt; "",TEXT(INT(P_15号2様式1!AV113),"#,##0"),"")</f>
        <v/>
      </c>
      <c r="Y191" s="41"/>
      <c r="Z191" s="22" t="str">
        <f>IF(P_15号2様式1!AV113= "","",IF(VALUE(FIXED(P_15号2様式1!AV113,0,TRUE))&lt;&gt;P_15号2様式1!AV113,RIGHT(FIXED(P_15号2様式1!AV113,3,FALSE),4),""))</f>
        <v/>
      </c>
    </row>
    <row r="192" spans="1:26" x14ac:dyDescent="0.15">
      <c r="A192" s="56" t="str">
        <f>IF(P_15号2様式1!F114="","",P_15号2様式1!F114)</f>
        <v/>
      </c>
      <c r="B192" s="56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40" t="str">
        <f>IF(P_15号2様式1!AV114&lt;&gt; "",TEXT(INT(P_15号2様式1!AV114),"#,##0"),"")</f>
        <v/>
      </c>
      <c r="Y192" s="41"/>
      <c r="Z192" s="22" t="str">
        <f>IF(P_15号2様式1!AV114= "","",IF(VALUE(FIXED(P_15号2様式1!AV114,0,TRUE))&lt;&gt;P_15号2様式1!AV114,RIGHT(FIXED(P_15号2様式1!AV114,3,FALSE),4),""))</f>
        <v/>
      </c>
    </row>
    <row r="193" spans="1:26" x14ac:dyDescent="0.15">
      <c r="A193" s="56" t="str">
        <f>IF(P_15号2様式1!F115="","",P_15号2様式1!F115)</f>
        <v/>
      </c>
      <c r="B193" s="56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40" t="str">
        <f>IF(P_15号2様式1!AV115&lt;&gt; "",TEXT(INT(P_15号2様式1!AV115),"#,##0"),"")</f>
        <v/>
      </c>
      <c r="Y193" s="41"/>
      <c r="Z193" s="22" t="str">
        <f>IF(P_15号2様式1!AV115= "","",IF(VALUE(FIXED(P_15号2様式1!AV115,0,TRUE))&lt;&gt;P_15号2様式1!AV115,RIGHT(FIXED(P_15号2様式1!AV115,3,FALSE),4),""))</f>
        <v/>
      </c>
    </row>
    <row r="194" spans="1:26" x14ac:dyDescent="0.15">
      <c r="A194" s="56" t="str">
        <f>IF(P_15号2様式1!F116="","",P_15号2様式1!F116)</f>
        <v/>
      </c>
      <c r="B194" s="56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40" t="str">
        <f>IF(P_15号2様式1!AV116&lt;&gt; "",TEXT(INT(P_15号2様式1!AV116),"#,##0"),"")</f>
        <v/>
      </c>
      <c r="Y194" s="41"/>
      <c r="Z194" s="22" t="str">
        <f>IF(P_15号2様式1!AV116= "","",IF(VALUE(FIXED(P_15号2様式1!AV116,0,TRUE))&lt;&gt;P_15号2様式1!AV116,RIGHT(FIXED(P_15号2様式1!AV116,3,FALSE),4),""))</f>
        <v/>
      </c>
    </row>
    <row r="195" spans="1:26" x14ac:dyDescent="0.15">
      <c r="A195" s="56" t="str">
        <f>IF(P_15号2様式1!F117="","",P_15号2様式1!F117)</f>
        <v/>
      </c>
      <c r="B195" s="56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40" t="str">
        <f>IF(P_15号2様式1!AV117&lt;&gt; "",TEXT(INT(P_15号2様式1!AV117),"#,##0"),"")</f>
        <v/>
      </c>
      <c r="Y195" s="41"/>
      <c r="Z195" s="22" t="str">
        <f>IF(P_15号2様式1!AV117= "","",IF(VALUE(FIXED(P_15号2様式1!AV117,0,TRUE))&lt;&gt;P_15号2様式1!AV117,RIGHT(FIXED(P_15号2様式1!AV117,3,FALSE),4),""))</f>
        <v/>
      </c>
    </row>
    <row r="196" spans="1:26" x14ac:dyDescent="0.15">
      <c r="A196" s="56" t="str">
        <f>IF(P_15号2様式1!F118="","",P_15号2様式1!F118)</f>
        <v/>
      </c>
      <c r="B196" s="56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40" t="str">
        <f>IF(P_15号2様式1!AV118&lt;&gt; "",TEXT(INT(P_15号2様式1!AV118),"#,##0"),"")</f>
        <v/>
      </c>
      <c r="Y196" s="41"/>
      <c r="Z196" s="22" t="str">
        <f>IF(P_15号2様式1!AV118= "","",IF(VALUE(FIXED(P_15号2様式1!AV118,0,TRUE))&lt;&gt;P_15号2様式1!AV118,RIGHT(FIXED(P_15号2様式1!AV118,3,FALSE),4),""))</f>
        <v/>
      </c>
    </row>
    <row r="197" spans="1:26" x14ac:dyDescent="0.15">
      <c r="A197" s="56" t="str">
        <f>IF(P_15号2様式1!F119="","",P_15号2様式1!F119)</f>
        <v/>
      </c>
      <c r="B197" s="56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40" t="str">
        <f>IF(P_15号2様式1!AV119&lt;&gt; "",TEXT(INT(P_15号2様式1!AV119),"#,##0"),"")</f>
        <v/>
      </c>
      <c r="Y197" s="41"/>
      <c r="Z197" s="22" t="str">
        <f>IF(P_15号2様式1!AV119= "","",IF(VALUE(FIXED(P_15号2様式1!AV119,0,TRUE))&lt;&gt;P_15号2様式1!AV119,RIGHT(FIXED(P_15号2様式1!AV119,3,FALSE),4),""))</f>
        <v/>
      </c>
    </row>
    <row r="198" spans="1:26" x14ac:dyDescent="0.15">
      <c r="A198" s="56" t="str">
        <f>IF(P_15号2様式1!F120="","",P_15号2様式1!F120)</f>
        <v/>
      </c>
      <c r="B198" s="56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40" t="str">
        <f>IF(P_15号2様式1!AV120&lt;&gt; "",TEXT(INT(P_15号2様式1!AV120),"#,##0"),"")</f>
        <v/>
      </c>
      <c r="Y198" s="41"/>
      <c r="Z198" s="22" t="str">
        <f>IF(P_15号2様式1!AV120= "","",IF(VALUE(FIXED(P_15号2様式1!AV120,0,TRUE))&lt;&gt;P_15号2様式1!AV120,RIGHT(FIXED(P_15号2様式1!AV120,3,FALSE),4),""))</f>
        <v/>
      </c>
    </row>
    <row r="199" spans="1:26" x14ac:dyDescent="0.15">
      <c r="A199" s="56" t="str">
        <f>IF(P_15号2様式1!F121="","",P_15号2様式1!F121)</f>
        <v/>
      </c>
      <c r="B199" s="56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40" t="str">
        <f>IF(P_15号2様式1!AV121&lt;&gt; "",TEXT(INT(P_15号2様式1!AV121),"#,##0"),"")</f>
        <v/>
      </c>
      <c r="Y199" s="41"/>
      <c r="Z199" s="22" t="str">
        <f>IF(P_15号2様式1!AV121= "","",IF(VALUE(FIXED(P_15号2様式1!AV121,0,TRUE))&lt;&gt;P_15号2様式1!AV121,RIGHT(FIXED(P_15号2様式1!AV121,3,FALSE),4),""))</f>
        <v/>
      </c>
    </row>
    <row r="200" spans="1:26" x14ac:dyDescent="0.15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15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15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15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15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</sheetData>
  <mergeCells count="420">
    <mergeCell ref="X112:Z112"/>
    <mergeCell ref="X61:Z61"/>
    <mergeCell ref="X10:Z10"/>
    <mergeCell ref="X163:Z163"/>
    <mergeCell ref="X36:Y36"/>
    <mergeCell ref="A52:D53"/>
    <mergeCell ref="J52:O53"/>
    <mergeCell ref="X52:Z53"/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X18:Y18"/>
    <mergeCell ref="X19:Y19"/>
    <mergeCell ref="X20:Y20"/>
    <mergeCell ref="X21:Y21"/>
    <mergeCell ref="X22:Y22"/>
    <mergeCell ref="A62:C62"/>
    <mergeCell ref="D62:F62"/>
    <mergeCell ref="B54:F54"/>
    <mergeCell ref="B55:F55"/>
    <mergeCell ref="A45:B45"/>
    <mergeCell ref="A46:B46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N64:O65"/>
    <mergeCell ref="P64:Q65"/>
    <mergeCell ref="R64:S65"/>
    <mergeCell ref="A44:B44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J66:K67"/>
    <mergeCell ref="D64:E65"/>
    <mergeCell ref="X68:Y68"/>
    <mergeCell ref="V64:W65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0:B80"/>
    <mergeCell ref="X80:Y80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86:B86"/>
    <mergeCell ref="X86:Y86"/>
    <mergeCell ref="A87:B87"/>
    <mergeCell ref="X87:Y87"/>
    <mergeCell ref="A88:B88"/>
    <mergeCell ref="X88:Y88"/>
    <mergeCell ref="A89:B89"/>
    <mergeCell ref="X89:Y89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T114:U114"/>
    <mergeCell ref="V114:W114"/>
    <mergeCell ref="H115:I116"/>
    <mergeCell ref="R115:S116"/>
    <mergeCell ref="T115:U116"/>
    <mergeCell ref="V115:W116"/>
    <mergeCell ref="L114:M114"/>
    <mergeCell ref="N114:O114"/>
    <mergeCell ref="P117:Q118"/>
    <mergeCell ref="J117:K118"/>
    <mergeCell ref="L117:M118"/>
    <mergeCell ref="N117:O118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1:B131"/>
    <mergeCell ref="X131:Y131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A183:B183"/>
    <mergeCell ref="X183:Y183"/>
    <mergeCell ref="A184:B184"/>
    <mergeCell ref="X184:Y184"/>
    <mergeCell ref="A185:B185"/>
    <mergeCell ref="X185:Y185"/>
    <mergeCell ref="A186:B186"/>
    <mergeCell ref="X186:Y186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A194:B194"/>
    <mergeCell ref="X194:Y194"/>
    <mergeCell ref="A195:B195"/>
    <mergeCell ref="X195:Y195"/>
    <mergeCell ref="A196:B196"/>
    <mergeCell ref="X196:Y196"/>
    <mergeCell ref="A197:B197"/>
    <mergeCell ref="X197:Y197"/>
    <mergeCell ref="A198:B198"/>
    <mergeCell ref="X198:Y198"/>
    <mergeCell ref="A199:B199"/>
    <mergeCell ref="X199:Y199"/>
    <mergeCell ref="X41:Y41"/>
    <mergeCell ref="X42:Y42"/>
    <mergeCell ref="X43:Y43"/>
    <mergeCell ref="X17:Y17"/>
    <mergeCell ref="X27:Y27"/>
    <mergeCell ref="X28:Y28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N13:O14"/>
    <mergeCell ref="A31:B31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B3:F3"/>
    <mergeCell ref="F13:G14"/>
    <mergeCell ref="A11:C11"/>
    <mergeCell ref="A27:B27"/>
    <mergeCell ref="A28:B28"/>
    <mergeCell ref="A29:B29"/>
    <mergeCell ref="D12:E12"/>
    <mergeCell ref="A23:B23"/>
    <mergeCell ref="A18:B18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</mergeCells>
  <phoneticPr fontId="1"/>
  <pageMargins left="0.39370078740157483" right="0.19685039370078741" top="7.874015748031496E-2" bottom="7.874015748031496E-2" header="0" footer="0"/>
  <pageSetup paperSize="9" scale="82" fitToHeight="0" orientation="landscape" r:id="rId1"/>
  <headerFooter alignWithMargins="0"/>
  <rowBreaks count="3" manualBreakCount="3">
    <brk id="51" max="16383" man="1"/>
    <brk id="10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 x14ac:dyDescent="0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 x14ac:dyDescent="0.2">
      <c r="A1" s="31" t="s">
        <v>6</v>
      </c>
      <c r="B1" s="32">
        <v>45592</v>
      </c>
    </row>
    <row r="2" spans="1:2" x14ac:dyDescent="0.2">
      <c r="A2" s="3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28"/>
  <sheetViews>
    <sheetView workbookViewId="0"/>
  </sheetViews>
  <sheetFormatPr defaultRowHeight="12" x14ac:dyDescent="0.15"/>
  <sheetData>
    <row r="1" spans="1:53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3</v>
      </c>
      <c r="G1" t="s">
        <v>4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</row>
    <row r="2" spans="1:53" x14ac:dyDescent="0.15">
      <c r="A2">
        <v>1</v>
      </c>
      <c r="B2">
        <v>1</v>
      </c>
      <c r="C2" t="s">
        <v>60</v>
      </c>
      <c r="D2" t="s">
        <v>61</v>
      </c>
      <c r="E2">
        <v>1</v>
      </c>
      <c r="F2" t="s">
        <v>62</v>
      </c>
      <c r="G2">
        <v>34.219871086452898</v>
      </c>
      <c r="H2" t="s">
        <v>60</v>
      </c>
      <c r="I2" t="s">
        <v>63</v>
      </c>
      <c r="J2" t="s">
        <v>64</v>
      </c>
      <c r="K2">
        <v>0</v>
      </c>
      <c r="L2" t="s">
        <v>65</v>
      </c>
      <c r="M2" t="s">
        <v>66</v>
      </c>
      <c r="N2" t="s">
        <v>67</v>
      </c>
      <c r="O2">
        <v>30000</v>
      </c>
      <c r="P2" t="s">
        <v>68</v>
      </c>
      <c r="Q2" t="s">
        <v>69</v>
      </c>
      <c r="R2" t="s">
        <v>70</v>
      </c>
      <c r="S2">
        <v>31000</v>
      </c>
      <c r="AV2">
        <v>61000</v>
      </c>
      <c r="AW2" t="s">
        <v>71</v>
      </c>
      <c r="AX2" t="s">
        <v>72</v>
      </c>
      <c r="AY2">
        <v>6</v>
      </c>
      <c r="AZ2" s="34">
        <v>0.97916666666666696</v>
      </c>
      <c r="BA2" s="34"/>
    </row>
    <row r="3" spans="1:53" x14ac:dyDescent="0.15">
      <c r="A3">
        <v>1</v>
      </c>
      <c r="B3">
        <v>2</v>
      </c>
      <c r="C3" t="s">
        <v>60</v>
      </c>
      <c r="D3" t="s">
        <v>61</v>
      </c>
      <c r="E3">
        <v>1</v>
      </c>
      <c r="F3" t="s">
        <v>73</v>
      </c>
      <c r="G3">
        <v>34.219871086452898</v>
      </c>
      <c r="H3" t="s">
        <v>60</v>
      </c>
      <c r="I3" t="s">
        <v>63</v>
      </c>
      <c r="J3" t="s">
        <v>64</v>
      </c>
      <c r="K3">
        <v>0</v>
      </c>
      <c r="L3" t="s">
        <v>65</v>
      </c>
      <c r="M3" t="s">
        <v>66</v>
      </c>
      <c r="N3" t="s">
        <v>67</v>
      </c>
      <c r="O3">
        <v>30000</v>
      </c>
      <c r="P3" t="s">
        <v>68</v>
      </c>
      <c r="Q3" t="s">
        <v>69</v>
      </c>
      <c r="R3" t="s">
        <v>70</v>
      </c>
      <c r="S3">
        <v>31000</v>
      </c>
      <c r="AV3">
        <v>61000</v>
      </c>
      <c r="AW3" t="s">
        <v>71</v>
      </c>
      <c r="AX3" t="s">
        <v>72</v>
      </c>
      <c r="AY3">
        <v>6</v>
      </c>
      <c r="AZ3" s="34">
        <v>0.97916666666666696</v>
      </c>
      <c r="BA3" s="34"/>
    </row>
    <row r="4" spans="1:53" x14ac:dyDescent="0.15">
      <c r="A4">
        <v>1</v>
      </c>
      <c r="B4">
        <v>3</v>
      </c>
      <c r="C4" t="s">
        <v>60</v>
      </c>
      <c r="D4" t="s">
        <v>61</v>
      </c>
      <c r="E4">
        <v>1</v>
      </c>
      <c r="F4" t="s">
        <v>74</v>
      </c>
      <c r="G4">
        <v>100</v>
      </c>
      <c r="H4" t="s">
        <v>60</v>
      </c>
      <c r="I4" t="s">
        <v>63</v>
      </c>
      <c r="J4" t="s">
        <v>64</v>
      </c>
      <c r="K4">
        <v>27</v>
      </c>
      <c r="L4" t="s">
        <v>65</v>
      </c>
      <c r="M4" t="s">
        <v>66</v>
      </c>
      <c r="N4" t="s">
        <v>67</v>
      </c>
      <c r="O4">
        <v>105</v>
      </c>
      <c r="P4" t="s">
        <v>68</v>
      </c>
      <c r="Q4" t="s">
        <v>69</v>
      </c>
      <c r="R4" t="s">
        <v>70</v>
      </c>
      <c r="S4">
        <v>65</v>
      </c>
      <c r="AV4">
        <v>197</v>
      </c>
      <c r="AW4" t="s">
        <v>71</v>
      </c>
      <c r="AX4" t="s">
        <v>72</v>
      </c>
      <c r="AY4">
        <v>6</v>
      </c>
      <c r="AZ4" s="34">
        <v>0.97916666666666696</v>
      </c>
      <c r="BA4" s="34"/>
    </row>
    <row r="5" spans="1:53" x14ac:dyDescent="0.15">
      <c r="A5">
        <v>1</v>
      </c>
      <c r="B5">
        <v>4</v>
      </c>
      <c r="C5" t="s">
        <v>60</v>
      </c>
      <c r="D5" t="s">
        <v>61</v>
      </c>
      <c r="E5">
        <v>1</v>
      </c>
      <c r="F5" t="s">
        <v>75</v>
      </c>
      <c r="G5">
        <v>100</v>
      </c>
      <c r="H5" t="s">
        <v>60</v>
      </c>
      <c r="I5" t="s">
        <v>63</v>
      </c>
      <c r="J5" t="s">
        <v>64</v>
      </c>
      <c r="K5">
        <v>36.122999999999998</v>
      </c>
      <c r="L5" t="s">
        <v>65</v>
      </c>
      <c r="M5" t="s">
        <v>66</v>
      </c>
      <c r="N5" t="s">
        <v>67</v>
      </c>
      <c r="O5">
        <v>256.87599999999998</v>
      </c>
      <c r="P5" t="s">
        <v>68</v>
      </c>
      <c r="Q5" t="s">
        <v>69</v>
      </c>
      <c r="R5" t="s">
        <v>70</v>
      </c>
      <c r="S5">
        <v>105</v>
      </c>
      <c r="AV5">
        <v>397.99900000000002</v>
      </c>
      <c r="AW5" t="s">
        <v>71</v>
      </c>
      <c r="AX5" t="s">
        <v>72</v>
      </c>
      <c r="AY5">
        <v>6</v>
      </c>
      <c r="AZ5" s="34">
        <v>0.97916666666666696</v>
      </c>
    </row>
    <row r="6" spans="1:53" x14ac:dyDescent="0.15">
      <c r="A6">
        <v>1</v>
      </c>
      <c r="B6">
        <v>5</v>
      </c>
      <c r="C6" t="s">
        <v>60</v>
      </c>
      <c r="D6" t="s">
        <v>61</v>
      </c>
      <c r="E6">
        <v>1</v>
      </c>
      <c r="F6" t="s">
        <v>76</v>
      </c>
      <c r="G6">
        <v>100</v>
      </c>
      <c r="H6" t="s">
        <v>60</v>
      </c>
      <c r="I6" t="s">
        <v>63</v>
      </c>
      <c r="J6" t="s">
        <v>64</v>
      </c>
      <c r="K6">
        <v>63.122999999999998</v>
      </c>
      <c r="L6" t="s">
        <v>65</v>
      </c>
      <c r="M6" t="s">
        <v>66</v>
      </c>
      <c r="N6" t="s">
        <v>67</v>
      </c>
      <c r="O6">
        <v>361.87599999999998</v>
      </c>
      <c r="P6" t="s">
        <v>68</v>
      </c>
      <c r="Q6" t="s">
        <v>69</v>
      </c>
      <c r="R6" t="s">
        <v>70</v>
      </c>
      <c r="S6">
        <v>170</v>
      </c>
      <c r="AV6">
        <v>594.99900000000002</v>
      </c>
      <c r="AW6" t="s">
        <v>71</v>
      </c>
      <c r="AX6" t="s">
        <v>72</v>
      </c>
      <c r="AY6">
        <v>6</v>
      </c>
      <c r="AZ6" s="34">
        <v>0.97916666666666696</v>
      </c>
    </row>
    <row r="7" spans="1:53" x14ac:dyDescent="0.15">
      <c r="A7">
        <v>1</v>
      </c>
      <c r="B7">
        <v>6</v>
      </c>
      <c r="C7" t="s">
        <v>60</v>
      </c>
      <c r="D7" t="s">
        <v>61</v>
      </c>
      <c r="E7">
        <v>1</v>
      </c>
      <c r="F7" t="s">
        <v>77</v>
      </c>
      <c r="G7">
        <v>100</v>
      </c>
      <c r="H7" t="s">
        <v>60</v>
      </c>
      <c r="I7" t="s">
        <v>63</v>
      </c>
      <c r="J7" t="s">
        <v>64</v>
      </c>
      <c r="K7">
        <v>63.122999999999998</v>
      </c>
      <c r="L7" t="s">
        <v>65</v>
      </c>
      <c r="M7" t="s">
        <v>66</v>
      </c>
      <c r="N7" t="s">
        <v>67</v>
      </c>
      <c r="O7">
        <v>361.87599999999998</v>
      </c>
      <c r="P7" t="s">
        <v>68</v>
      </c>
      <c r="Q7" t="s">
        <v>69</v>
      </c>
      <c r="R7" t="s">
        <v>70</v>
      </c>
      <c r="S7">
        <v>170</v>
      </c>
      <c r="AV7">
        <v>594.99900000000002</v>
      </c>
      <c r="AW7" t="s">
        <v>71</v>
      </c>
      <c r="AX7" t="s">
        <v>72</v>
      </c>
      <c r="AY7">
        <v>6</v>
      </c>
      <c r="AZ7" s="34">
        <v>0.97916666666666696</v>
      </c>
    </row>
    <row r="8" spans="1:53" x14ac:dyDescent="0.15">
      <c r="A8">
        <v>1</v>
      </c>
      <c r="B8">
        <v>7</v>
      </c>
      <c r="C8" t="s">
        <v>60</v>
      </c>
      <c r="D8" t="s">
        <v>61</v>
      </c>
      <c r="E8">
        <v>1</v>
      </c>
      <c r="F8" t="s">
        <v>78</v>
      </c>
      <c r="G8">
        <v>34.448233452593897</v>
      </c>
      <c r="H8" t="s">
        <v>60</v>
      </c>
      <c r="I8" t="s">
        <v>63</v>
      </c>
      <c r="J8" t="s">
        <v>64</v>
      </c>
      <c r="K8">
        <v>63.122999999999998</v>
      </c>
      <c r="L8" t="s">
        <v>65</v>
      </c>
      <c r="M8" t="s">
        <v>66</v>
      </c>
      <c r="N8" t="s">
        <v>67</v>
      </c>
      <c r="O8">
        <v>30361.876</v>
      </c>
      <c r="P8" t="s">
        <v>68</v>
      </c>
      <c r="Q8" t="s">
        <v>69</v>
      </c>
      <c r="R8" t="s">
        <v>70</v>
      </c>
      <c r="S8">
        <v>31170</v>
      </c>
      <c r="AV8">
        <v>61594.999000000003</v>
      </c>
      <c r="AW8" t="s">
        <v>71</v>
      </c>
      <c r="AX8" t="s">
        <v>72</v>
      </c>
      <c r="AY8">
        <v>6</v>
      </c>
      <c r="AZ8" s="34">
        <v>0.97916666666666696</v>
      </c>
    </row>
    <row r="9" spans="1:53" x14ac:dyDescent="0.15">
      <c r="A9">
        <v>1</v>
      </c>
      <c r="B9">
        <v>8</v>
      </c>
      <c r="C9" t="s">
        <v>65</v>
      </c>
      <c r="AY9">
        <v>6</v>
      </c>
    </row>
    <row r="10" spans="1:53" x14ac:dyDescent="0.15">
      <c r="A10">
        <v>1</v>
      </c>
      <c r="B10">
        <v>9</v>
      </c>
      <c r="C10" t="s">
        <v>65</v>
      </c>
      <c r="AY10">
        <v>6</v>
      </c>
    </row>
    <row r="11" spans="1:53" x14ac:dyDescent="0.15">
      <c r="A11">
        <v>1</v>
      </c>
      <c r="B11">
        <v>10</v>
      </c>
      <c r="C11" t="s">
        <v>65</v>
      </c>
      <c r="AY11">
        <v>6</v>
      </c>
    </row>
    <row r="12" spans="1:53" x14ac:dyDescent="0.15">
      <c r="A12">
        <v>1</v>
      </c>
      <c r="B12">
        <v>11</v>
      </c>
      <c r="C12" t="s">
        <v>65</v>
      </c>
      <c r="AY12">
        <v>6</v>
      </c>
    </row>
    <row r="13" spans="1:53" x14ac:dyDescent="0.15">
      <c r="A13">
        <v>1</v>
      </c>
      <c r="B13">
        <v>12</v>
      </c>
      <c r="C13" t="s">
        <v>65</v>
      </c>
      <c r="AY13">
        <v>6</v>
      </c>
    </row>
    <row r="14" spans="1:53" x14ac:dyDescent="0.15">
      <c r="A14">
        <v>1</v>
      </c>
      <c r="B14">
        <v>13</v>
      </c>
      <c r="C14" t="s">
        <v>65</v>
      </c>
      <c r="AY14">
        <v>6</v>
      </c>
    </row>
    <row r="15" spans="1:53" x14ac:dyDescent="0.15">
      <c r="A15">
        <v>1</v>
      </c>
      <c r="B15">
        <v>14</v>
      </c>
      <c r="C15" t="s">
        <v>65</v>
      </c>
      <c r="AY15">
        <v>6</v>
      </c>
    </row>
    <row r="16" spans="1:53" x14ac:dyDescent="0.15">
      <c r="A16">
        <v>1</v>
      </c>
      <c r="B16">
        <v>15</v>
      </c>
      <c r="C16" t="s">
        <v>65</v>
      </c>
      <c r="AY16">
        <v>6</v>
      </c>
    </row>
    <row r="17" spans="1:53" x14ac:dyDescent="0.15">
      <c r="A17">
        <v>1</v>
      </c>
      <c r="B17">
        <v>16</v>
      </c>
      <c r="C17" t="s">
        <v>65</v>
      </c>
      <c r="AY17">
        <v>6</v>
      </c>
    </row>
    <row r="18" spans="1:53" x14ac:dyDescent="0.15">
      <c r="A18">
        <v>1</v>
      </c>
      <c r="B18">
        <v>17</v>
      </c>
      <c r="C18" t="s">
        <v>65</v>
      </c>
      <c r="AY18">
        <v>6</v>
      </c>
    </row>
    <row r="19" spans="1:53" x14ac:dyDescent="0.15">
      <c r="A19">
        <v>1</v>
      </c>
      <c r="B19">
        <v>18</v>
      </c>
      <c r="C19" t="s">
        <v>65</v>
      </c>
      <c r="AY19">
        <v>6</v>
      </c>
    </row>
    <row r="20" spans="1:53" x14ac:dyDescent="0.15">
      <c r="A20">
        <v>1</v>
      </c>
      <c r="B20">
        <v>19</v>
      </c>
      <c r="C20" t="s">
        <v>65</v>
      </c>
      <c r="AY20">
        <v>6</v>
      </c>
    </row>
    <row r="21" spans="1:53" x14ac:dyDescent="0.15">
      <c r="A21">
        <v>1</v>
      </c>
      <c r="B21">
        <v>20</v>
      </c>
      <c r="C21" t="s">
        <v>65</v>
      </c>
      <c r="AY21">
        <v>6</v>
      </c>
    </row>
    <row r="22" spans="1:53" x14ac:dyDescent="0.15">
      <c r="A22">
        <v>1</v>
      </c>
      <c r="B22">
        <v>21</v>
      </c>
      <c r="C22" t="s">
        <v>65</v>
      </c>
      <c r="AY22">
        <v>6</v>
      </c>
    </row>
    <row r="23" spans="1:53" x14ac:dyDescent="0.15">
      <c r="A23">
        <v>1</v>
      </c>
      <c r="B23">
        <v>22</v>
      </c>
      <c r="C23" t="s">
        <v>65</v>
      </c>
      <c r="AY23">
        <v>6</v>
      </c>
    </row>
    <row r="24" spans="1:53" x14ac:dyDescent="0.15">
      <c r="A24">
        <v>1</v>
      </c>
      <c r="B24">
        <v>23</v>
      </c>
      <c r="C24" t="s">
        <v>65</v>
      </c>
      <c r="AY24">
        <v>6</v>
      </c>
    </row>
    <row r="25" spans="1:53" x14ac:dyDescent="0.15">
      <c r="A25">
        <v>1</v>
      </c>
      <c r="B25">
        <v>24</v>
      </c>
      <c r="C25" t="s">
        <v>65</v>
      </c>
      <c r="AY25">
        <v>6</v>
      </c>
    </row>
    <row r="26" spans="1:53" x14ac:dyDescent="0.15">
      <c r="A26">
        <v>1</v>
      </c>
      <c r="B26">
        <v>25</v>
      </c>
      <c r="C26" t="s">
        <v>65</v>
      </c>
      <c r="AY26">
        <v>6</v>
      </c>
    </row>
    <row r="27" spans="1:53" x14ac:dyDescent="0.15">
      <c r="A27">
        <v>1</v>
      </c>
      <c r="B27">
        <v>26</v>
      </c>
      <c r="C27" t="s">
        <v>65</v>
      </c>
      <c r="AY27">
        <v>6</v>
      </c>
    </row>
    <row r="28" spans="1:53" x14ac:dyDescent="0.15">
      <c r="A28">
        <v>1</v>
      </c>
      <c r="B28">
        <v>27</v>
      </c>
      <c r="C28" t="s">
        <v>65</v>
      </c>
      <c r="AY28">
        <v>6</v>
      </c>
    </row>
    <row r="29" spans="1:53" x14ac:dyDescent="0.15">
      <c r="A29">
        <v>1</v>
      </c>
      <c r="B29">
        <v>28</v>
      </c>
      <c r="C29" t="s">
        <v>65</v>
      </c>
      <c r="AY29">
        <v>6</v>
      </c>
    </row>
    <row r="30" spans="1:53" x14ac:dyDescent="0.15">
      <c r="A30">
        <v>1</v>
      </c>
      <c r="B30">
        <v>29</v>
      </c>
      <c r="C30" t="s">
        <v>65</v>
      </c>
      <c r="AY30">
        <v>6</v>
      </c>
    </row>
    <row r="31" spans="1:53" x14ac:dyDescent="0.15">
      <c r="A31">
        <v>1</v>
      </c>
      <c r="B31">
        <v>30</v>
      </c>
      <c r="C31" t="s">
        <v>65</v>
      </c>
      <c r="AY31">
        <v>6</v>
      </c>
    </row>
    <row r="32" spans="1:53" x14ac:dyDescent="0.15">
      <c r="A32">
        <v>2</v>
      </c>
      <c r="B32">
        <v>1</v>
      </c>
      <c r="C32" t="s">
        <v>65</v>
      </c>
      <c r="D32" t="s">
        <v>79</v>
      </c>
      <c r="E32">
        <v>1</v>
      </c>
      <c r="F32" t="s">
        <v>80</v>
      </c>
      <c r="G32">
        <v>45.961246644099496</v>
      </c>
      <c r="H32" t="s">
        <v>60</v>
      </c>
      <c r="I32" t="s">
        <v>63</v>
      </c>
      <c r="J32" t="s">
        <v>81</v>
      </c>
      <c r="K32">
        <v>1000</v>
      </c>
      <c r="L32" t="s">
        <v>65</v>
      </c>
      <c r="M32" t="s">
        <v>82</v>
      </c>
      <c r="N32" t="s">
        <v>83</v>
      </c>
      <c r="O32">
        <v>2500</v>
      </c>
      <c r="P32" t="s">
        <v>68</v>
      </c>
      <c r="Q32" t="s">
        <v>84</v>
      </c>
      <c r="R32" t="s">
        <v>85</v>
      </c>
      <c r="S32">
        <v>15500</v>
      </c>
      <c r="T32" t="s">
        <v>86</v>
      </c>
      <c r="U32" t="s">
        <v>87</v>
      </c>
      <c r="V32" t="s">
        <v>88</v>
      </c>
      <c r="W32">
        <v>4000</v>
      </c>
      <c r="X32" t="s">
        <v>89</v>
      </c>
      <c r="Y32" t="s">
        <v>66</v>
      </c>
      <c r="Z32" t="s">
        <v>90</v>
      </c>
      <c r="AA32">
        <v>8500</v>
      </c>
      <c r="AV32">
        <v>31500</v>
      </c>
      <c r="AW32" t="s">
        <v>71</v>
      </c>
      <c r="AX32" t="s">
        <v>72</v>
      </c>
      <c r="AY32">
        <v>6</v>
      </c>
      <c r="AZ32" s="34">
        <v>0.97916666666666696</v>
      </c>
      <c r="BA32" s="34"/>
    </row>
    <row r="33" spans="1:53" x14ac:dyDescent="0.15">
      <c r="A33">
        <v>2</v>
      </c>
      <c r="B33">
        <v>2</v>
      </c>
      <c r="C33" t="s">
        <v>65</v>
      </c>
      <c r="D33" t="s">
        <v>79</v>
      </c>
      <c r="E33">
        <v>1</v>
      </c>
      <c r="F33" t="s">
        <v>91</v>
      </c>
      <c r="G33">
        <v>100</v>
      </c>
      <c r="H33" t="s">
        <v>60</v>
      </c>
      <c r="I33" t="s">
        <v>63</v>
      </c>
      <c r="J33" t="s">
        <v>81</v>
      </c>
      <c r="K33">
        <v>313</v>
      </c>
      <c r="L33" t="s">
        <v>65</v>
      </c>
      <c r="M33" t="s">
        <v>82</v>
      </c>
      <c r="N33" t="s">
        <v>83</v>
      </c>
      <c r="O33">
        <v>483</v>
      </c>
      <c r="P33" t="s">
        <v>68</v>
      </c>
      <c r="Q33" t="s">
        <v>84</v>
      </c>
      <c r="R33" t="s">
        <v>85</v>
      </c>
      <c r="S33">
        <v>4074</v>
      </c>
      <c r="T33" t="s">
        <v>86</v>
      </c>
      <c r="U33" t="s">
        <v>87</v>
      </c>
      <c r="V33" t="s">
        <v>88</v>
      </c>
      <c r="W33">
        <v>934</v>
      </c>
      <c r="X33" t="s">
        <v>89</v>
      </c>
      <c r="Y33" t="s">
        <v>66</v>
      </c>
      <c r="Z33" t="s">
        <v>90</v>
      </c>
      <c r="AA33">
        <v>2627</v>
      </c>
      <c r="AV33">
        <v>8431</v>
      </c>
      <c r="AW33" t="s">
        <v>71</v>
      </c>
      <c r="AX33" t="s">
        <v>72</v>
      </c>
      <c r="AY33">
        <v>6</v>
      </c>
      <c r="AZ33" s="34">
        <v>0.97916666666666696</v>
      </c>
      <c r="BA33" s="34"/>
    </row>
    <row r="34" spans="1:53" x14ac:dyDescent="0.15">
      <c r="A34">
        <v>2</v>
      </c>
      <c r="B34">
        <v>3</v>
      </c>
      <c r="C34" t="s">
        <v>65</v>
      </c>
      <c r="D34" t="s">
        <v>79</v>
      </c>
      <c r="E34">
        <v>1</v>
      </c>
      <c r="F34" t="s">
        <v>92</v>
      </c>
      <c r="G34">
        <v>0</v>
      </c>
      <c r="H34" t="s">
        <v>60</v>
      </c>
      <c r="I34" t="s">
        <v>63</v>
      </c>
      <c r="J34" t="s">
        <v>81</v>
      </c>
      <c r="K34">
        <v>0</v>
      </c>
      <c r="L34" t="s">
        <v>65</v>
      </c>
      <c r="M34" t="s">
        <v>82</v>
      </c>
      <c r="N34" t="s">
        <v>83</v>
      </c>
      <c r="O34">
        <v>0</v>
      </c>
      <c r="P34" t="s">
        <v>68</v>
      </c>
      <c r="Q34" t="s">
        <v>84</v>
      </c>
      <c r="R34" t="s">
        <v>85</v>
      </c>
      <c r="S34">
        <v>0</v>
      </c>
      <c r="T34" t="s">
        <v>86</v>
      </c>
      <c r="U34" t="s">
        <v>87</v>
      </c>
      <c r="V34" t="s">
        <v>88</v>
      </c>
      <c r="W34">
        <v>0</v>
      </c>
      <c r="X34" t="s">
        <v>89</v>
      </c>
      <c r="Y34" t="s">
        <v>66</v>
      </c>
      <c r="Z34" t="s">
        <v>90</v>
      </c>
      <c r="AA34">
        <v>0</v>
      </c>
      <c r="AV34">
        <v>0</v>
      </c>
      <c r="AW34" t="s">
        <v>71</v>
      </c>
      <c r="AX34" t="s">
        <v>72</v>
      </c>
      <c r="AY34">
        <v>6</v>
      </c>
      <c r="AZ34" s="34">
        <v>0.97916666666666696</v>
      </c>
      <c r="BA34" s="34"/>
    </row>
    <row r="35" spans="1:53" x14ac:dyDescent="0.15">
      <c r="A35">
        <v>2</v>
      </c>
      <c r="B35">
        <v>4</v>
      </c>
      <c r="C35" t="s">
        <v>65</v>
      </c>
      <c r="D35" t="s">
        <v>79</v>
      </c>
      <c r="E35">
        <v>1</v>
      </c>
      <c r="F35" t="s">
        <v>93</v>
      </c>
      <c r="G35">
        <v>100</v>
      </c>
      <c r="H35" t="s">
        <v>60</v>
      </c>
      <c r="I35" t="s">
        <v>63</v>
      </c>
      <c r="J35" t="s">
        <v>81</v>
      </c>
      <c r="K35">
        <v>543</v>
      </c>
      <c r="L35" t="s">
        <v>65</v>
      </c>
      <c r="M35" t="s">
        <v>82</v>
      </c>
      <c r="N35" t="s">
        <v>83</v>
      </c>
      <c r="O35">
        <v>1054</v>
      </c>
      <c r="P35" t="s">
        <v>68</v>
      </c>
      <c r="Q35" t="s">
        <v>84</v>
      </c>
      <c r="R35" t="s">
        <v>85</v>
      </c>
      <c r="S35">
        <v>7614</v>
      </c>
      <c r="T35" t="s">
        <v>86</v>
      </c>
      <c r="U35" t="s">
        <v>87</v>
      </c>
      <c r="V35" t="s">
        <v>88</v>
      </c>
      <c r="W35">
        <v>1604</v>
      </c>
      <c r="X35" t="s">
        <v>89</v>
      </c>
      <c r="Y35" t="s">
        <v>66</v>
      </c>
      <c r="Z35" t="s">
        <v>90</v>
      </c>
      <c r="AA35">
        <v>3981</v>
      </c>
      <c r="AV35">
        <v>14796</v>
      </c>
      <c r="AW35" t="s">
        <v>71</v>
      </c>
      <c r="AX35" t="s">
        <v>72</v>
      </c>
      <c r="AY35">
        <v>6</v>
      </c>
      <c r="AZ35" s="34">
        <v>0.97916666666666696</v>
      </c>
      <c r="BA35" s="34"/>
    </row>
    <row r="36" spans="1:53" x14ac:dyDescent="0.15">
      <c r="A36">
        <v>2</v>
      </c>
      <c r="B36">
        <v>5</v>
      </c>
      <c r="C36" t="s">
        <v>65</v>
      </c>
      <c r="D36" t="s">
        <v>79</v>
      </c>
      <c r="E36">
        <v>1</v>
      </c>
      <c r="F36" t="s">
        <v>94</v>
      </c>
      <c r="G36">
        <v>100</v>
      </c>
      <c r="H36" t="s">
        <v>60</v>
      </c>
      <c r="I36" t="s">
        <v>63</v>
      </c>
      <c r="J36" t="s">
        <v>81</v>
      </c>
      <c r="K36">
        <v>779</v>
      </c>
      <c r="L36" t="s">
        <v>65</v>
      </c>
      <c r="M36" t="s">
        <v>82</v>
      </c>
      <c r="N36" t="s">
        <v>83</v>
      </c>
      <c r="O36">
        <v>1235</v>
      </c>
      <c r="P36" t="s">
        <v>68</v>
      </c>
      <c r="Q36" t="s">
        <v>84</v>
      </c>
      <c r="R36" t="s">
        <v>85</v>
      </c>
      <c r="S36">
        <v>7908</v>
      </c>
      <c r="T36" t="s">
        <v>86</v>
      </c>
      <c r="U36" t="s">
        <v>87</v>
      </c>
      <c r="V36" t="s">
        <v>88</v>
      </c>
      <c r="W36">
        <v>2770</v>
      </c>
      <c r="X36" t="s">
        <v>89</v>
      </c>
      <c r="Y36" t="s">
        <v>66</v>
      </c>
      <c r="Z36" t="s">
        <v>90</v>
      </c>
      <c r="AA36">
        <v>7099</v>
      </c>
      <c r="AV36">
        <v>19791</v>
      </c>
      <c r="AW36" t="s">
        <v>71</v>
      </c>
      <c r="AX36" t="s">
        <v>72</v>
      </c>
      <c r="AY36">
        <v>6</v>
      </c>
      <c r="AZ36" s="34">
        <v>0.97916666666666696</v>
      </c>
    </row>
    <row r="37" spans="1:53" x14ac:dyDescent="0.15">
      <c r="A37">
        <v>2</v>
      </c>
      <c r="B37">
        <v>6</v>
      </c>
      <c r="C37" t="s">
        <v>65</v>
      </c>
      <c r="D37" t="s">
        <v>79</v>
      </c>
      <c r="E37">
        <v>1</v>
      </c>
      <c r="F37" t="s">
        <v>95</v>
      </c>
      <c r="G37">
        <v>100</v>
      </c>
      <c r="H37" t="s">
        <v>60</v>
      </c>
      <c r="I37" t="s">
        <v>63</v>
      </c>
      <c r="J37" t="s">
        <v>81</v>
      </c>
      <c r="K37">
        <v>577</v>
      </c>
      <c r="L37" t="s">
        <v>65</v>
      </c>
      <c r="M37" t="s">
        <v>82</v>
      </c>
      <c r="N37" t="s">
        <v>83</v>
      </c>
      <c r="O37">
        <v>761</v>
      </c>
      <c r="P37" t="s">
        <v>68</v>
      </c>
      <c r="Q37" t="s">
        <v>84</v>
      </c>
      <c r="R37" t="s">
        <v>85</v>
      </c>
      <c r="S37">
        <v>9137</v>
      </c>
      <c r="T37" t="s">
        <v>86</v>
      </c>
      <c r="U37" t="s">
        <v>87</v>
      </c>
      <c r="V37" t="s">
        <v>88</v>
      </c>
      <c r="W37">
        <v>1217</v>
      </c>
      <c r="X37" t="s">
        <v>89</v>
      </c>
      <c r="Y37" t="s">
        <v>66</v>
      </c>
      <c r="Z37" t="s">
        <v>90</v>
      </c>
      <c r="AA37">
        <v>3061</v>
      </c>
      <c r="AV37">
        <v>14753</v>
      </c>
      <c r="AW37" t="s">
        <v>71</v>
      </c>
      <c r="AX37" t="s">
        <v>72</v>
      </c>
      <c r="AY37">
        <v>6</v>
      </c>
      <c r="AZ37" s="34">
        <v>0.97916666666666696</v>
      </c>
    </row>
    <row r="38" spans="1:53" x14ac:dyDescent="0.15">
      <c r="A38">
        <v>2</v>
      </c>
      <c r="B38">
        <v>7</v>
      </c>
      <c r="C38" t="s">
        <v>65</v>
      </c>
      <c r="D38" t="s">
        <v>79</v>
      </c>
      <c r="E38">
        <v>1</v>
      </c>
      <c r="F38" t="s">
        <v>73</v>
      </c>
      <c r="G38">
        <v>62.185958254269401</v>
      </c>
      <c r="H38" t="s">
        <v>60</v>
      </c>
      <c r="I38" t="s">
        <v>63</v>
      </c>
      <c r="J38" t="s">
        <v>81</v>
      </c>
      <c r="K38">
        <v>3212</v>
      </c>
      <c r="L38" t="s">
        <v>65</v>
      </c>
      <c r="M38" t="s">
        <v>82</v>
      </c>
      <c r="N38" t="s">
        <v>83</v>
      </c>
      <c r="O38">
        <v>6033</v>
      </c>
      <c r="P38" t="s">
        <v>68</v>
      </c>
      <c r="Q38" t="s">
        <v>84</v>
      </c>
      <c r="R38" t="s">
        <v>85</v>
      </c>
      <c r="S38">
        <v>44233</v>
      </c>
      <c r="T38" t="s">
        <v>86</v>
      </c>
      <c r="U38" t="s">
        <v>87</v>
      </c>
      <c r="V38" t="s">
        <v>88</v>
      </c>
      <c r="W38">
        <v>10525</v>
      </c>
      <c r="X38" t="s">
        <v>89</v>
      </c>
      <c r="Y38" t="s">
        <v>66</v>
      </c>
      <c r="Z38" t="s">
        <v>90</v>
      </c>
      <c r="AA38">
        <v>25268</v>
      </c>
      <c r="AV38">
        <v>89271</v>
      </c>
      <c r="AW38" t="s">
        <v>71</v>
      </c>
      <c r="AX38" t="s">
        <v>72</v>
      </c>
      <c r="AY38">
        <v>6</v>
      </c>
      <c r="AZ38" s="34">
        <v>0.97916666666666696</v>
      </c>
    </row>
    <row r="39" spans="1:53" x14ac:dyDescent="0.15">
      <c r="A39">
        <v>2</v>
      </c>
      <c r="B39">
        <v>8</v>
      </c>
      <c r="C39" t="s">
        <v>65</v>
      </c>
      <c r="D39" t="s">
        <v>79</v>
      </c>
      <c r="E39">
        <v>1</v>
      </c>
      <c r="F39" t="s">
        <v>96</v>
      </c>
      <c r="G39">
        <v>100</v>
      </c>
      <c r="H39" t="s">
        <v>60</v>
      </c>
      <c r="I39" t="s">
        <v>63</v>
      </c>
      <c r="J39" t="s">
        <v>81</v>
      </c>
      <c r="K39">
        <v>39</v>
      </c>
      <c r="L39" t="s">
        <v>65</v>
      </c>
      <c r="M39" t="s">
        <v>82</v>
      </c>
      <c r="N39" t="s">
        <v>83</v>
      </c>
      <c r="O39">
        <v>57</v>
      </c>
      <c r="P39" t="s">
        <v>68</v>
      </c>
      <c r="Q39" t="s">
        <v>84</v>
      </c>
      <c r="R39" t="s">
        <v>85</v>
      </c>
      <c r="S39">
        <v>297</v>
      </c>
      <c r="T39" t="s">
        <v>86</v>
      </c>
      <c r="U39" t="s">
        <v>87</v>
      </c>
      <c r="V39" t="s">
        <v>88</v>
      </c>
      <c r="W39">
        <v>81</v>
      </c>
      <c r="X39" t="s">
        <v>89</v>
      </c>
      <c r="Y39" t="s">
        <v>66</v>
      </c>
      <c r="Z39" t="s">
        <v>90</v>
      </c>
      <c r="AA39">
        <v>410</v>
      </c>
      <c r="AV39">
        <v>884</v>
      </c>
      <c r="AW39" t="s">
        <v>71</v>
      </c>
      <c r="AX39" t="s">
        <v>72</v>
      </c>
      <c r="AY39">
        <v>6</v>
      </c>
      <c r="AZ39" s="34">
        <v>0.97916666666666696</v>
      </c>
    </row>
    <row r="40" spans="1:53" x14ac:dyDescent="0.15">
      <c r="A40">
        <v>2</v>
      </c>
      <c r="B40">
        <v>9</v>
      </c>
      <c r="C40" t="s">
        <v>65</v>
      </c>
      <c r="D40" t="s">
        <v>79</v>
      </c>
      <c r="E40">
        <v>1</v>
      </c>
      <c r="F40" t="s">
        <v>97</v>
      </c>
      <c r="G40">
        <v>100</v>
      </c>
      <c r="H40" t="s">
        <v>60</v>
      </c>
      <c r="I40" t="s">
        <v>63</v>
      </c>
      <c r="J40" t="s">
        <v>81</v>
      </c>
      <c r="K40">
        <v>21</v>
      </c>
      <c r="L40" t="s">
        <v>65</v>
      </c>
      <c r="M40" t="s">
        <v>82</v>
      </c>
      <c r="N40" t="s">
        <v>83</v>
      </c>
      <c r="O40">
        <v>47</v>
      </c>
      <c r="P40" t="s">
        <v>68</v>
      </c>
      <c r="Q40" t="s">
        <v>84</v>
      </c>
      <c r="R40" t="s">
        <v>85</v>
      </c>
      <c r="S40">
        <v>258</v>
      </c>
      <c r="T40" t="s">
        <v>86</v>
      </c>
      <c r="U40" t="s">
        <v>87</v>
      </c>
      <c r="V40" t="s">
        <v>88</v>
      </c>
      <c r="W40">
        <v>92</v>
      </c>
      <c r="X40" t="s">
        <v>89</v>
      </c>
      <c r="Y40" t="s">
        <v>66</v>
      </c>
      <c r="Z40" t="s">
        <v>90</v>
      </c>
      <c r="AA40">
        <v>707</v>
      </c>
      <c r="AV40">
        <v>1125</v>
      </c>
      <c r="AW40" t="s">
        <v>71</v>
      </c>
      <c r="AX40" t="s">
        <v>72</v>
      </c>
      <c r="AY40">
        <v>6</v>
      </c>
      <c r="AZ40" s="34">
        <v>0.97916666666666696</v>
      </c>
    </row>
    <row r="41" spans="1:53" x14ac:dyDescent="0.15">
      <c r="A41">
        <v>2</v>
      </c>
      <c r="B41">
        <v>10</v>
      </c>
      <c r="C41" t="s">
        <v>65</v>
      </c>
      <c r="D41" t="s">
        <v>79</v>
      </c>
      <c r="E41">
        <v>1</v>
      </c>
      <c r="F41" t="s">
        <v>98</v>
      </c>
      <c r="G41">
        <v>100</v>
      </c>
      <c r="H41" t="s">
        <v>60</v>
      </c>
      <c r="I41" t="s">
        <v>63</v>
      </c>
      <c r="J41" t="s">
        <v>81</v>
      </c>
      <c r="K41">
        <v>147</v>
      </c>
      <c r="L41" t="s">
        <v>65</v>
      </c>
      <c r="M41" t="s">
        <v>82</v>
      </c>
      <c r="N41" t="s">
        <v>83</v>
      </c>
      <c r="O41">
        <v>271</v>
      </c>
      <c r="P41" t="s">
        <v>68</v>
      </c>
      <c r="Q41" t="s">
        <v>84</v>
      </c>
      <c r="R41" t="s">
        <v>85</v>
      </c>
      <c r="S41">
        <v>1149</v>
      </c>
      <c r="T41" t="s">
        <v>86</v>
      </c>
      <c r="U41" t="s">
        <v>87</v>
      </c>
      <c r="V41" t="s">
        <v>88</v>
      </c>
      <c r="W41">
        <v>692</v>
      </c>
      <c r="X41" t="s">
        <v>89</v>
      </c>
      <c r="Y41" t="s">
        <v>66</v>
      </c>
      <c r="Z41" t="s">
        <v>90</v>
      </c>
      <c r="AA41">
        <v>2242</v>
      </c>
      <c r="AV41">
        <v>4501</v>
      </c>
      <c r="AW41" t="s">
        <v>71</v>
      </c>
      <c r="AX41" t="s">
        <v>72</v>
      </c>
      <c r="AY41">
        <v>6</v>
      </c>
      <c r="AZ41" s="34">
        <v>0.97916666666666696</v>
      </c>
    </row>
    <row r="42" spans="1:53" x14ac:dyDescent="0.15">
      <c r="A42">
        <v>2</v>
      </c>
      <c r="B42">
        <v>11</v>
      </c>
      <c r="C42" t="s">
        <v>65</v>
      </c>
      <c r="D42" t="s">
        <v>79</v>
      </c>
      <c r="E42">
        <v>1</v>
      </c>
      <c r="F42" t="s">
        <v>99</v>
      </c>
      <c r="G42">
        <v>100</v>
      </c>
      <c r="H42" t="s">
        <v>60</v>
      </c>
      <c r="I42" t="s">
        <v>63</v>
      </c>
      <c r="J42" t="s">
        <v>81</v>
      </c>
      <c r="K42">
        <v>170</v>
      </c>
      <c r="L42" t="s">
        <v>65</v>
      </c>
      <c r="M42" t="s">
        <v>82</v>
      </c>
      <c r="N42" t="s">
        <v>83</v>
      </c>
      <c r="O42">
        <v>163</v>
      </c>
      <c r="P42" t="s">
        <v>68</v>
      </c>
      <c r="Q42" t="s">
        <v>84</v>
      </c>
      <c r="R42" t="s">
        <v>85</v>
      </c>
      <c r="S42">
        <v>1127</v>
      </c>
      <c r="T42" t="s">
        <v>86</v>
      </c>
      <c r="U42" t="s">
        <v>87</v>
      </c>
      <c r="V42" t="s">
        <v>88</v>
      </c>
      <c r="W42">
        <v>478</v>
      </c>
      <c r="X42" t="s">
        <v>89</v>
      </c>
      <c r="Y42" t="s">
        <v>66</v>
      </c>
      <c r="Z42" t="s">
        <v>90</v>
      </c>
      <c r="AA42">
        <v>1246</v>
      </c>
      <c r="AV42">
        <v>3184</v>
      </c>
      <c r="AW42" t="s">
        <v>71</v>
      </c>
      <c r="AX42" t="s">
        <v>72</v>
      </c>
      <c r="AY42">
        <v>6</v>
      </c>
      <c r="AZ42" s="34">
        <v>0.97916666666666696</v>
      </c>
    </row>
    <row r="43" spans="1:53" x14ac:dyDescent="0.15">
      <c r="A43">
        <v>2</v>
      </c>
      <c r="B43">
        <v>12</v>
      </c>
      <c r="C43" t="s">
        <v>65</v>
      </c>
      <c r="D43" t="s">
        <v>79</v>
      </c>
      <c r="E43">
        <v>1</v>
      </c>
      <c r="F43" t="s">
        <v>100</v>
      </c>
      <c r="G43">
        <v>100</v>
      </c>
      <c r="H43" t="s">
        <v>60</v>
      </c>
      <c r="I43" t="s">
        <v>63</v>
      </c>
      <c r="J43" t="s">
        <v>81</v>
      </c>
      <c r="K43">
        <v>159</v>
      </c>
      <c r="L43" t="s">
        <v>65</v>
      </c>
      <c r="M43" t="s">
        <v>82</v>
      </c>
      <c r="N43" t="s">
        <v>83</v>
      </c>
      <c r="O43">
        <v>134</v>
      </c>
      <c r="P43" t="s">
        <v>68</v>
      </c>
      <c r="Q43" t="s">
        <v>84</v>
      </c>
      <c r="R43" t="s">
        <v>85</v>
      </c>
      <c r="S43">
        <v>919</v>
      </c>
      <c r="T43" t="s">
        <v>86</v>
      </c>
      <c r="U43" t="s">
        <v>87</v>
      </c>
      <c r="V43" t="s">
        <v>88</v>
      </c>
      <c r="W43">
        <v>325</v>
      </c>
      <c r="X43" t="s">
        <v>89</v>
      </c>
      <c r="Y43" t="s">
        <v>66</v>
      </c>
      <c r="Z43" t="s">
        <v>90</v>
      </c>
      <c r="AA43">
        <v>1774</v>
      </c>
      <c r="AV43">
        <v>3311</v>
      </c>
      <c r="AW43" t="s">
        <v>71</v>
      </c>
      <c r="AX43" t="s">
        <v>72</v>
      </c>
      <c r="AY43">
        <v>6</v>
      </c>
      <c r="AZ43" s="34">
        <v>0.97916666666666696</v>
      </c>
    </row>
    <row r="44" spans="1:53" x14ac:dyDescent="0.15">
      <c r="A44">
        <v>2</v>
      </c>
      <c r="B44">
        <v>13</v>
      </c>
      <c r="C44" t="s">
        <v>65</v>
      </c>
      <c r="D44" t="s">
        <v>79</v>
      </c>
      <c r="E44">
        <v>1</v>
      </c>
      <c r="F44" t="s">
        <v>101</v>
      </c>
      <c r="G44">
        <v>100</v>
      </c>
      <c r="H44" t="s">
        <v>60</v>
      </c>
      <c r="I44" t="s">
        <v>63</v>
      </c>
      <c r="J44" t="s">
        <v>81</v>
      </c>
      <c r="K44">
        <v>150</v>
      </c>
      <c r="L44" t="s">
        <v>65</v>
      </c>
      <c r="M44" t="s">
        <v>82</v>
      </c>
      <c r="N44" t="s">
        <v>83</v>
      </c>
      <c r="O44">
        <v>237</v>
      </c>
      <c r="P44" t="s">
        <v>68</v>
      </c>
      <c r="Q44" t="s">
        <v>84</v>
      </c>
      <c r="R44" t="s">
        <v>85</v>
      </c>
      <c r="S44">
        <v>1259</v>
      </c>
      <c r="T44" t="s">
        <v>86</v>
      </c>
      <c r="U44" t="s">
        <v>87</v>
      </c>
      <c r="V44" t="s">
        <v>88</v>
      </c>
      <c r="W44">
        <v>416</v>
      </c>
      <c r="X44" t="s">
        <v>89</v>
      </c>
      <c r="Y44" t="s">
        <v>66</v>
      </c>
      <c r="Z44" t="s">
        <v>90</v>
      </c>
      <c r="AA44">
        <v>2832</v>
      </c>
      <c r="AV44">
        <v>4894</v>
      </c>
      <c r="AW44" t="s">
        <v>71</v>
      </c>
      <c r="AX44" t="s">
        <v>72</v>
      </c>
      <c r="AY44">
        <v>6</v>
      </c>
      <c r="AZ44" s="34">
        <v>0.97916666666666696</v>
      </c>
    </row>
    <row r="45" spans="1:53" x14ac:dyDescent="0.15">
      <c r="A45">
        <v>2</v>
      </c>
      <c r="B45">
        <v>14</v>
      </c>
      <c r="C45" t="s">
        <v>65</v>
      </c>
      <c r="D45" t="s">
        <v>79</v>
      </c>
      <c r="E45">
        <v>1</v>
      </c>
      <c r="F45" t="s">
        <v>102</v>
      </c>
      <c r="G45">
        <v>100</v>
      </c>
      <c r="H45" t="s">
        <v>60</v>
      </c>
      <c r="I45" t="s">
        <v>63</v>
      </c>
      <c r="J45" t="s">
        <v>81</v>
      </c>
      <c r="K45">
        <v>114</v>
      </c>
      <c r="L45" t="s">
        <v>65</v>
      </c>
      <c r="M45" t="s">
        <v>82</v>
      </c>
      <c r="N45" t="s">
        <v>83</v>
      </c>
      <c r="O45">
        <v>122</v>
      </c>
      <c r="P45" t="s">
        <v>68</v>
      </c>
      <c r="Q45" t="s">
        <v>84</v>
      </c>
      <c r="R45" t="s">
        <v>85</v>
      </c>
      <c r="S45">
        <v>739</v>
      </c>
      <c r="T45" t="s">
        <v>86</v>
      </c>
      <c r="U45" t="s">
        <v>87</v>
      </c>
      <c r="V45" t="s">
        <v>88</v>
      </c>
      <c r="W45">
        <v>223</v>
      </c>
      <c r="X45" t="s">
        <v>89</v>
      </c>
      <c r="Y45" t="s">
        <v>66</v>
      </c>
      <c r="Z45" t="s">
        <v>90</v>
      </c>
      <c r="AA45">
        <v>1769</v>
      </c>
      <c r="AV45">
        <v>2967</v>
      </c>
      <c r="AW45" t="s">
        <v>71</v>
      </c>
      <c r="AX45" t="s">
        <v>72</v>
      </c>
      <c r="AY45">
        <v>6</v>
      </c>
      <c r="AZ45" s="34">
        <v>0.97916666666666696</v>
      </c>
    </row>
    <row r="46" spans="1:53" x14ac:dyDescent="0.15">
      <c r="A46">
        <v>2</v>
      </c>
      <c r="B46">
        <v>15</v>
      </c>
      <c r="C46" t="s">
        <v>65</v>
      </c>
      <c r="D46" t="s">
        <v>79</v>
      </c>
      <c r="E46">
        <v>1</v>
      </c>
      <c r="F46" t="s">
        <v>103</v>
      </c>
      <c r="G46">
        <v>100</v>
      </c>
      <c r="H46" t="s">
        <v>60</v>
      </c>
      <c r="I46" t="s">
        <v>63</v>
      </c>
      <c r="J46" t="s">
        <v>81</v>
      </c>
      <c r="K46">
        <v>82</v>
      </c>
      <c r="L46" t="s">
        <v>65</v>
      </c>
      <c r="M46" t="s">
        <v>82</v>
      </c>
      <c r="N46" t="s">
        <v>83</v>
      </c>
      <c r="O46">
        <v>139</v>
      </c>
      <c r="P46" t="s">
        <v>68</v>
      </c>
      <c r="Q46" t="s">
        <v>84</v>
      </c>
      <c r="R46" t="s">
        <v>85</v>
      </c>
      <c r="S46">
        <v>910</v>
      </c>
      <c r="T46" t="s">
        <v>86</v>
      </c>
      <c r="U46" t="s">
        <v>87</v>
      </c>
      <c r="V46" t="s">
        <v>88</v>
      </c>
      <c r="W46">
        <v>213</v>
      </c>
      <c r="X46" t="s">
        <v>89</v>
      </c>
      <c r="Y46" t="s">
        <v>66</v>
      </c>
      <c r="Z46" t="s">
        <v>90</v>
      </c>
      <c r="AA46">
        <v>1687</v>
      </c>
      <c r="AV46">
        <v>3031</v>
      </c>
      <c r="AW46" t="s">
        <v>71</v>
      </c>
      <c r="AX46" t="s">
        <v>72</v>
      </c>
      <c r="AY46">
        <v>6</v>
      </c>
      <c r="AZ46" s="34">
        <v>0.97916666666666696</v>
      </c>
    </row>
    <row r="47" spans="1:53" x14ac:dyDescent="0.15">
      <c r="A47">
        <v>2</v>
      </c>
      <c r="B47">
        <v>16</v>
      </c>
      <c r="C47" t="s">
        <v>65</v>
      </c>
      <c r="D47" t="s">
        <v>79</v>
      </c>
      <c r="E47">
        <v>1</v>
      </c>
      <c r="F47" t="s">
        <v>104</v>
      </c>
      <c r="G47">
        <v>100</v>
      </c>
      <c r="H47" t="s">
        <v>60</v>
      </c>
      <c r="I47" t="s">
        <v>63</v>
      </c>
      <c r="J47" t="s">
        <v>81</v>
      </c>
      <c r="K47">
        <v>161</v>
      </c>
      <c r="L47" t="s">
        <v>65</v>
      </c>
      <c r="M47" t="s">
        <v>82</v>
      </c>
      <c r="N47" t="s">
        <v>83</v>
      </c>
      <c r="O47">
        <v>123</v>
      </c>
      <c r="P47" t="s">
        <v>68</v>
      </c>
      <c r="Q47" t="s">
        <v>84</v>
      </c>
      <c r="R47" t="s">
        <v>85</v>
      </c>
      <c r="S47">
        <v>883</v>
      </c>
      <c r="T47" t="s">
        <v>86</v>
      </c>
      <c r="U47" t="s">
        <v>87</v>
      </c>
      <c r="V47" t="s">
        <v>88</v>
      </c>
      <c r="W47">
        <v>279</v>
      </c>
      <c r="X47" t="s">
        <v>89</v>
      </c>
      <c r="Y47" t="s">
        <v>66</v>
      </c>
      <c r="Z47" t="s">
        <v>90</v>
      </c>
      <c r="AA47">
        <v>1720</v>
      </c>
      <c r="AV47">
        <v>3166</v>
      </c>
      <c r="AW47" t="s">
        <v>71</v>
      </c>
      <c r="AX47" t="s">
        <v>72</v>
      </c>
      <c r="AY47">
        <v>6</v>
      </c>
      <c r="AZ47" s="34">
        <v>0.97916666666666696</v>
      </c>
    </row>
    <row r="48" spans="1:53" x14ac:dyDescent="0.15">
      <c r="A48">
        <v>2</v>
      </c>
      <c r="B48">
        <v>17</v>
      </c>
      <c r="C48" t="s">
        <v>65</v>
      </c>
      <c r="D48" t="s">
        <v>79</v>
      </c>
      <c r="E48">
        <v>1</v>
      </c>
      <c r="F48" t="s">
        <v>105</v>
      </c>
      <c r="G48">
        <v>100</v>
      </c>
      <c r="H48" t="s">
        <v>60</v>
      </c>
      <c r="I48" t="s">
        <v>63</v>
      </c>
      <c r="J48" t="s">
        <v>81</v>
      </c>
      <c r="K48">
        <v>145</v>
      </c>
      <c r="L48" t="s">
        <v>65</v>
      </c>
      <c r="M48" t="s">
        <v>82</v>
      </c>
      <c r="N48" t="s">
        <v>83</v>
      </c>
      <c r="O48">
        <v>130</v>
      </c>
      <c r="P48" t="s">
        <v>68</v>
      </c>
      <c r="Q48" t="s">
        <v>84</v>
      </c>
      <c r="R48" t="s">
        <v>85</v>
      </c>
      <c r="S48">
        <v>749</v>
      </c>
      <c r="T48" t="s">
        <v>86</v>
      </c>
      <c r="U48" t="s">
        <v>87</v>
      </c>
      <c r="V48" t="s">
        <v>88</v>
      </c>
      <c r="W48">
        <v>340</v>
      </c>
      <c r="X48" t="s">
        <v>89</v>
      </c>
      <c r="Y48" t="s">
        <v>66</v>
      </c>
      <c r="Z48" t="s">
        <v>90</v>
      </c>
      <c r="AA48">
        <v>1398</v>
      </c>
      <c r="AV48">
        <v>2762</v>
      </c>
      <c r="AW48" t="s">
        <v>71</v>
      </c>
      <c r="AX48" t="s">
        <v>72</v>
      </c>
      <c r="AY48">
        <v>6</v>
      </c>
      <c r="AZ48" s="34">
        <v>0.97916666666666696</v>
      </c>
    </row>
    <row r="49" spans="1:53" x14ac:dyDescent="0.15">
      <c r="A49">
        <v>2</v>
      </c>
      <c r="B49">
        <v>18</v>
      </c>
      <c r="C49" t="s">
        <v>65</v>
      </c>
      <c r="D49" t="s">
        <v>79</v>
      </c>
      <c r="E49">
        <v>1</v>
      </c>
      <c r="F49" t="s">
        <v>106</v>
      </c>
      <c r="G49">
        <v>100</v>
      </c>
      <c r="H49" t="s">
        <v>60</v>
      </c>
      <c r="I49" t="s">
        <v>63</v>
      </c>
      <c r="J49" t="s">
        <v>81</v>
      </c>
      <c r="K49">
        <v>168</v>
      </c>
      <c r="L49" t="s">
        <v>65</v>
      </c>
      <c r="M49" t="s">
        <v>82</v>
      </c>
      <c r="N49" t="s">
        <v>83</v>
      </c>
      <c r="O49">
        <v>125</v>
      </c>
      <c r="P49" t="s">
        <v>68</v>
      </c>
      <c r="Q49" t="s">
        <v>84</v>
      </c>
      <c r="R49" t="s">
        <v>85</v>
      </c>
      <c r="S49">
        <v>623</v>
      </c>
      <c r="T49" t="s">
        <v>86</v>
      </c>
      <c r="U49" t="s">
        <v>87</v>
      </c>
      <c r="V49" t="s">
        <v>88</v>
      </c>
      <c r="W49">
        <v>392</v>
      </c>
      <c r="X49" t="s">
        <v>89</v>
      </c>
      <c r="Y49" t="s">
        <v>66</v>
      </c>
      <c r="Z49" t="s">
        <v>90</v>
      </c>
      <c r="AA49">
        <v>1494</v>
      </c>
      <c r="AV49">
        <v>2802</v>
      </c>
      <c r="AW49" t="s">
        <v>71</v>
      </c>
      <c r="AX49" t="s">
        <v>72</v>
      </c>
      <c r="AY49">
        <v>6</v>
      </c>
      <c r="AZ49" s="34">
        <v>0.97916666666666696</v>
      </c>
    </row>
    <row r="50" spans="1:53" x14ac:dyDescent="0.15">
      <c r="A50">
        <v>2</v>
      </c>
      <c r="B50">
        <v>19</v>
      </c>
      <c r="C50" t="s">
        <v>65</v>
      </c>
      <c r="D50" t="s">
        <v>79</v>
      </c>
      <c r="E50">
        <v>1</v>
      </c>
      <c r="F50" t="s">
        <v>107</v>
      </c>
      <c r="G50">
        <v>100</v>
      </c>
      <c r="H50" t="s">
        <v>60</v>
      </c>
      <c r="I50" t="s">
        <v>63</v>
      </c>
      <c r="J50" t="s">
        <v>81</v>
      </c>
      <c r="K50">
        <v>1356</v>
      </c>
      <c r="L50" t="s">
        <v>65</v>
      </c>
      <c r="M50" t="s">
        <v>82</v>
      </c>
      <c r="N50" t="s">
        <v>83</v>
      </c>
      <c r="O50">
        <v>1548</v>
      </c>
      <c r="P50" t="s">
        <v>68</v>
      </c>
      <c r="Q50" t="s">
        <v>84</v>
      </c>
      <c r="R50" t="s">
        <v>85</v>
      </c>
      <c r="S50">
        <v>8913</v>
      </c>
      <c r="T50" t="s">
        <v>86</v>
      </c>
      <c r="U50" t="s">
        <v>87</v>
      </c>
      <c r="V50" t="s">
        <v>88</v>
      </c>
      <c r="W50">
        <v>3531</v>
      </c>
      <c r="X50" t="s">
        <v>89</v>
      </c>
      <c r="Y50" t="s">
        <v>66</v>
      </c>
      <c r="Z50" t="s">
        <v>90</v>
      </c>
      <c r="AA50">
        <v>17279</v>
      </c>
      <c r="AV50">
        <v>32627</v>
      </c>
      <c r="AW50" t="s">
        <v>71</v>
      </c>
      <c r="AX50" t="s">
        <v>72</v>
      </c>
      <c r="AY50">
        <v>6</v>
      </c>
      <c r="AZ50" s="34">
        <v>0.97916666666666696</v>
      </c>
    </row>
    <row r="51" spans="1:53" x14ac:dyDescent="0.15">
      <c r="A51">
        <v>2</v>
      </c>
      <c r="B51">
        <v>20</v>
      </c>
      <c r="C51" t="s">
        <v>65</v>
      </c>
      <c r="D51" t="s">
        <v>79</v>
      </c>
      <c r="E51">
        <v>1</v>
      </c>
      <c r="F51" t="s">
        <v>77</v>
      </c>
      <c r="G51">
        <v>100</v>
      </c>
      <c r="H51" t="s">
        <v>60</v>
      </c>
      <c r="I51" t="s">
        <v>63</v>
      </c>
      <c r="J51" t="s">
        <v>81</v>
      </c>
      <c r="K51">
        <v>1356</v>
      </c>
      <c r="L51" t="s">
        <v>65</v>
      </c>
      <c r="M51" t="s">
        <v>82</v>
      </c>
      <c r="N51" t="s">
        <v>83</v>
      </c>
      <c r="O51">
        <v>1548</v>
      </c>
      <c r="P51" t="s">
        <v>68</v>
      </c>
      <c r="Q51" t="s">
        <v>84</v>
      </c>
      <c r="R51" t="s">
        <v>85</v>
      </c>
      <c r="S51">
        <v>8913</v>
      </c>
      <c r="T51" t="s">
        <v>86</v>
      </c>
      <c r="U51" t="s">
        <v>87</v>
      </c>
      <c r="V51" t="s">
        <v>88</v>
      </c>
      <c r="W51">
        <v>3531</v>
      </c>
      <c r="X51" t="s">
        <v>89</v>
      </c>
      <c r="Y51" t="s">
        <v>66</v>
      </c>
      <c r="Z51" t="s">
        <v>90</v>
      </c>
      <c r="AA51">
        <v>17279</v>
      </c>
      <c r="AV51">
        <v>32627</v>
      </c>
      <c r="AW51" t="s">
        <v>71</v>
      </c>
      <c r="AX51" t="s">
        <v>72</v>
      </c>
      <c r="AY51">
        <v>6</v>
      </c>
      <c r="AZ51" s="34">
        <v>0.97916666666666696</v>
      </c>
    </row>
    <row r="52" spans="1:53" x14ac:dyDescent="0.15">
      <c r="A52">
        <v>2</v>
      </c>
      <c r="B52">
        <v>21</v>
      </c>
      <c r="C52" t="s">
        <v>65</v>
      </c>
      <c r="D52" t="s">
        <v>79</v>
      </c>
      <c r="E52">
        <v>1</v>
      </c>
      <c r="F52" t="s">
        <v>108</v>
      </c>
      <c r="G52">
        <v>69.245878087926599</v>
      </c>
      <c r="H52" t="s">
        <v>60</v>
      </c>
      <c r="I52" t="s">
        <v>63</v>
      </c>
      <c r="J52" t="s">
        <v>81</v>
      </c>
      <c r="K52">
        <v>4568</v>
      </c>
      <c r="L52" t="s">
        <v>65</v>
      </c>
      <c r="M52" t="s">
        <v>82</v>
      </c>
      <c r="N52" t="s">
        <v>83</v>
      </c>
      <c r="O52">
        <v>7581</v>
      </c>
      <c r="P52" t="s">
        <v>68</v>
      </c>
      <c r="Q52" t="s">
        <v>84</v>
      </c>
      <c r="R52" t="s">
        <v>85</v>
      </c>
      <c r="S52">
        <v>53146</v>
      </c>
      <c r="T52" t="s">
        <v>86</v>
      </c>
      <c r="U52" t="s">
        <v>87</v>
      </c>
      <c r="V52" t="s">
        <v>88</v>
      </c>
      <c r="W52">
        <v>14056</v>
      </c>
      <c r="X52" t="s">
        <v>89</v>
      </c>
      <c r="Y52" t="s">
        <v>66</v>
      </c>
      <c r="Z52" t="s">
        <v>90</v>
      </c>
      <c r="AA52">
        <v>42547</v>
      </c>
      <c r="AV52">
        <v>121898</v>
      </c>
      <c r="AW52" t="s">
        <v>71</v>
      </c>
      <c r="AX52" t="s">
        <v>72</v>
      </c>
      <c r="AY52">
        <v>6</v>
      </c>
      <c r="AZ52" s="34">
        <v>0.97916666666666696</v>
      </c>
    </row>
    <row r="53" spans="1:53" x14ac:dyDescent="0.15">
      <c r="A53">
        <v>2</v>
      </c>
      <c r="B53">
        <v>22</v>
      </c>
      <c r="C53" t="s">
        <v>68</v>
      </c>
      <c r="AY53">
        <v>6</v>
      </c>
    </row>
    <row r="54" spans="1:53" x14ac:dyDescent="0.15">
      <c r="A54">
        <v>2</v>
      </c>
      <c r="B54">
        <v>23</v>
      </c>
      <c r="C54" t="s">
        <v>68</v>
      </c>
      <c r="AY54">
        <v>6</v>
      </c>
    </row>
    <row r="55" spans="1:53" x14ac:dyDescent="0.15">
      <c r="A55">
        <v>2</v>
      </c>
      <c r="B55">
        <v>24</v>
      </c>
      <c r="C55" t="s">
        <v>68</v>
      </c>
      <c r="AY55">
        <v>6</v>
      </c>
    </row>
    <row r="56" spans="1:53" x14ac:dyDescent="0.15">
      <c r="A56">
        <v>2</v>
      </c>
      <c r="B56">
        <v>25</v>
      </c>
      <c r="C56" t="s">
        <v>68</v>
      </c>
      <c r="AY56">
        <v>6</v>
      </c>
    </row>
    <row r="57" spans="1:53" x14ac:dyDescent="0.15">
      <c r="A57">
        <v>2</v>
      </c>
      <c r="B57">
        <v>26</v>
      </c>
      <c r="C57" t="s">
        <v>68</v>
      </c>
      <c r="AY57">
        <v>6</v>
      </c>
    </row>
    <row r="58" spans="1:53" x14ac:dyDescent="0.15">
      <c r="A58">
        <v>2</v>
      </c>
      <c r="B58">
        <v>27</v>
      </c>
      <c r="C58" t="s">
        <v>68</v>
      </c>
      <c r="AY58">
        <v>6</v>
      </c>
    </row>
    <row r="59" spans="1:53" x14ac:dyDescent="0.15">
      <c r="A59">
        <v>2</v>
      </c>
      <c r="B59">
        <v>28</v>
      </c>
      <c r="C59" t="s">
        <v>68</v>
      </c>
      <c r="AY59">
        <v>6</v>
      </c>
    </row>
    <row r="60" spans="1:53" x14ac:dyDescent="0.15">
      <c r="A60">
        <v>2</v>
      </c>
      <c r="B60">
        <v>29</v>
      </c>
      <c r="C60" t="s">
        <v>68</v>
      </c>
      <c r="AY60">
        <v>6</v>
      </c>
    </row>
    <row r="61" spans="1:53" x14ac:dyDescent="0.15">
      <c r="A61">
        <v>2</v>
      </c>
      <c r="B61">
        <v>30</v>
      </c>
      <c r="C61" t="s">
        <v>68</v>
      </c>
      <c r="AY61">
        <v>6</v>
      </c>
    </row>
    <row r="62" spans="1:53" x14ac:dyDescent="0.15">
      <c r="A62">
        <v>3</v>
      </c>
      <c r="B62">
        <v>1</v>
      </c>
      <c r="C62" t="s">
        <v>68</v>
      </c>
      <c r="D62" t="s">
        <v>109</v>
      </c>
      <c r="E62">
        <v>1</v>
      </c>
      <c r="F62" t="s">
        <v>110</v>
      </c>
      <c r="G62">
        <v>0</v>
      </c>
      <c r="H62" t="s">
        <v>60</v>
      </c>
      <c r="I62" t="s">
        <v>69</v>
      </c>
      <c r="J62" t="s">
        <v>111</v>
      </c>
      <c r="K62">
        <v>0</v>
      </c>
      <c r="L62" t="s">
        <v>65</v>
      </c>
      <c r="M62" t="s">
        <v>66</v>
      </c>
      <c r="N62" t="s">
        <v>112</v>
      </c>
      <c r="O62">
        <v>0</v>
      </c>
      <c r="AV62">
        <v>0</v>
      </c>
      <c r="AW62" t="s">
        <v>71</v>
      </c>
      <c r="AX62" t="s">
        <v>72</v>
      </c>
      <c r="AY62">
        <v>6</v>
      </c>
      <c r="AZ62" s="34">
        <v>0.97916666666666696</v>
      </c>
      <c r="BA62" s="34"/>
    </row>
    <row r="63" spans="1:53" x14ac:dyDescent="0.15">
      <c r="A63">
        <v>3</v>
      </c>
      <c r="B63">
        <v>2</v>
      </c>
      <c r="C63" t="s">
        <v>68</v>
      </c>
      <c r="D63" t="s">
        <v>109</v>
      </c>
      <c r="E63">
        <v>1</v>
      </c>
      <c r="F63" t="s">
        <v>113</v>
      </c>
      <c r="G63">
        <v>100</v>
      </c>
      <c r="H63" t="s">
        <v>60</v>
      </c>
      <c r="I63" t="s">
        <v>69</v>
      </c>
      <c r="J63" t="s">
        <v>111</v>
      </c>
      <c r="K63">
        <v>12272</v>
      </c>
      <c r="L63" t="s">
        <v>65</v>
      </c>
      <c r="M63" t="s">
        <v>66</v>
      </c>
      <c r="N63" t="s">
        <v>112</v>
      </c>
      <c r="O63">
        <v>10676</v>
      </c>
      <c r="AV63">
        <v>22948</v>
      </c>
      <c r="AW63" t="s">
        <v>71</v>
      </c>
      <c r="AX63" t="s">
        <v>72</v>
      </c>
      <c r="AY63">
        <v>6</v>
      </c>
      <c r="AZ63" s="34">
        <v>0.97916666666666696</v>
      </c>
      <c r="BA63" s="34"/>
    </row>
    <row r="64" spans="1:53" x14ac:dyDescent="0.15">
      <c r="A64">
        <v>3</v>
      </c>
      <c r="B64">
        <v>3</v>
      </c>
      <c r="C64" t="s">
        <v>68</v>
      </c>
      <c r="D64" t="s">
        <v>109</v>
      </c>
      <c r="E64">
        <v>1</v>
      </c>
      <c r="F64" t="s">
        <v>114</v>
      </c>
      <c r="G64">
        <v>100</v>
      </c>
      <c r="H64" t="s">
        <v>60</v>
      </c>
      <c r="I64" t="s">
        <v>69</v>
      </c>
      <c r="J64" t="s">
        <v>111</v>
      </c>
      <c r="K64">
        <v>28495</v>
      </c>
      <c r="L64" t="s">
        <v>65</v>
      </c>
      <c r="M64" t="s">
        <v>66</v>
      </c>
      <c r="N64" t="s">
        <v>112</v>
      </c>
      <c r="O64">
        <v>14686</v>
      </c>
      <c r="AV64">
        <v>43181</v>
      </c>
      <c r="AW64" t="s">
        <v>71</v>
      </c>
      <c r="AX64" t="s">
        <v>72</v>
      </c>
      <c r="AY64">
        <v>6</v>
      </c>
      <c r="AZ64" s="34">
        <v>0.97916666666666696</v>
      </c>
      <c r="BA64" s="34"/>
    </row>
    <row r="65" spans="1:53" x14ac:dyDescent="0.15">
      <c r="A65">
        <v>3</v>
      </c>
      <c r="B65">
        <v>4</v>
      </c>
      <c r="C65" t="s">
        <v>68</v>
      </c>
      <c r="D65" t="s">
        <v>109</v>
      </c>
      <c r="E65">
        <v>1</v>
      </c>
      <c r="F65" t="s">
        <v>115</v>
      </c>
      <c r="G65">
        <v>100</v>
      </c>
      <c r="H65" t="s">
        <v>60</v>
      </c>
      <c r="I65" t="s">
        <v>69</v>
      </c>
      <c r="J65" t="s">
        <v>111</v>
      </c>
      <c r="K65">
        <v>1206</v>
      </c>
      <c r="L65" t="s">
        <v>65</v>
      </c>
      <c r="M65" t="s">
        <v>66</v>
      </c>
      <c r="N65" t="s">
        <v>112</v>
      </c>
      <c r="O65">
        <v>1146</v>
      </c>
      <c r="AV65">
        <v>2352</v>
      </c>
      <c r="AW65" t="s">
        <v>71</v>
      </c>
      <c r="AX65" t="s">
        <v>72</v>
      </c>
      <c r="AY65">
        <v>6</v>
      </c>
      <c r="AZ65" s="34">
        <v>0.97916666666666696</v>
      </c>
      <c r="BA65" s="34"/>
    </row>
    <row r="66" spans="1:53" x14ac:dyDescent="0.15">
      <c r="A66">
        <v>3</v>
      </c>
      <c r="B66">
        <v>5</v>
      </c>
      <c r="C66" t="s">
        <v>68</v>
      </c>
      <c r="D66" t="s">
        <v>109</v>
      </c>
      <c r="E66">
        <v>1</v>
      </c>
      <c r="F66" t="s">
        <v>116</v>
      </c>
      <c r="G66">
        <v>100</v>
      </c>
      <c r="H66" t="s">
        <v>60</v>
      </c>
      <c r="I66" t="s">
        <v>69</v>
      </c>
      <c r="J66" t="s">
        <v>111</v>
      </c>
      <c r="K66">
        <v>29701</v>
      </c>
      <c r="L66" t="s">
        <v>65</v>
      </c>
      <c r="M66" t="s">
        <v>66</v>
      </c>
      <c r="N66" t="s">
        <v>112</v>
      </c>
      <c r="O66">
        <v>15832</v>
      </c>
      <c r="AV66">
        <v>45533</v>
      </c>
      <c r="AW66" t="s">
        <v>71</v>
      </c>
      <c r="AX66" t="s">
        <v>72</v>
      </c>
      <c r="AY66">
        <v>6</v>
      </c>
      <c r="AZ66" s="34">
        <v>0.97916666666666696</v>
      </c>
      <c r="BA66" s="34"/>
    </row>
    <row r="67" spans="1:53" x14ac:dyDescent="0.15">
      <c r="A67">
        <v>3</v>
      </c>
      <c r="B67">
        <v>6</v>
      </c>
      <c r="C67" t="s">
        <v>68</v>
      </c>
      <c r="D67" t="s">
        <v>109</v>
      </c>
      <c r="E67">
        <v>1</v>
      </c>
      <c r="F67" t="s">
        <v>117</v>
      </c>
      <c r="G67">
        <v>100</v>
      </c>
      <c r="H67" t="s">
        <v>60</v>
      </c>
      <c r="I67" t="s">
        <v>69</v>
      </c>
      <c r="J67" t="s">
        <v>111</v>
      </c>
      <c r="K67">
        <v>12493</v>
      </c>
      <c r="L67" t="s">
        <v>65</v>
      </c>
      <c r="M67" t="s">
        <v>66</v>
      </c>
      <c r="N67" t="s">
        <v>112</v>
      </c>
      <c r="O67">
        <v>8607</v>
      </c>
      <c r="AV67">
        <v>21100</v>
      </c>
      <c r="AW67" t="s">
        <v>71</v>
      </c>
      <c r="AX67" t="s">
        <v>72</v>
      </c>
      <c r="AY67">
        <v>6</v>
      </c>
      <c r="AZ67" s="34">
        <v>0.97916666666666696</v>
      </c>
      <c r="BA67" s="34"/>
    </row>
    <row r="68" spans="1:53" x14ac:dyDescent="0.15">
      <c r="A68">
        <v>3</v>
      </c>
      <c r="B68">
        <v>7</v>
      </c>
      <c r="C68" t="s">
        <v>68</v>
      </c>
      <c r="D68" t="s">
        <v>109</v>
      </c>
      <c r="E68">
        <v>1</v>
      </c>
      <c r="F68" t="s">
        <v>118</v>
      </c>
      <c r="G68">
        <v>100</v>
      </c>
      <c r="H68" t="s">
        <v>60</v>
      </c>
      <c r="I68" t="s">
        <v>69</v>
      </c>
      <c r="J68" t="s">
        <v>111</v>
      </c>
      <c r="K68">
        <v>7372</v>
      </c>
      <c r="L68" t="s">
        <v>65</v>
      </c>
      <c r="M68" t="s">
        <v>66</v>
      </c>
      <c r="N68" t="s">
        <v>112</v>
      </c>
      <c r="O68">
        <v>4978</v>
      </c>
      <c r="AV68">
        <v>12350</v>
      </c>
      <c r="AW68" t="s">
        <v>71</v>
      </c>
      <c r="AX68" t="s">
        <v>72</v>
      </c>
      <c r="AY68">
        <v>6</v>
      </c>
      <c r="AZ68" s="34">
        <v>0.97916666666666696</v>
      </c>
      <c r="BA68" s="34"/>
    </row>
    <row r="69" spans="1:53" x14ac:dyDescent="0.15">
      <c r="A69">
        <v>3</v>
      </c>
      <c r="B69">
        <v>8</v>
      </c>
      <c r="C69" t="s">
        <v>68</v>
      </c>
      <c r="D69" t="s">
        <v>109</v>
      </c>
      <c r="E69">
        <v>1</v>
      </c>
      <c r="F69" t="s">
        <v>119</v>
      </c>
      <c r="G69">
        <v>100</v>
      </c>
      <c r="H69" t="s">
        <v>60</v>
      </c>
      <c r="I69" t="s">
        <v>69</v>
      </c>
      <c r="J69" t="s">
        <v>111</v>
      </c>
      <c r="K69">
        <v>5996</v>
      </c>
      <c r="L69" t="s">
        <v>65</v>
      </c>
      <c r="M69" t="s">
        <v>66</v>
      </c>
      <c r="N69" t="s">
        <v>112</v>
      </c>
      <c r="O69">
        <v>5404</v>
      </c>
      <c r="AV69">
        <v>11400</v>
      </c>
      <c r="AW69" t="s">
        <v>71</v>
      </c>
      <c r="AX69" t="s">
        <v>72</v>
      </c>
      <c r="AY69">
        <v>6</v>
      </c>
      <c r="AZ69" s="34">
        <v>0.97916666666666696</v>
      </c>
      <c r="BA69" s="34"/>
    </row>
    <row r="70" spans="1:53" x14ac:dyDescent="0.15">
      <c r="A70">
        <v>3</v>
      </c>
      <c r="B70">
        <v>9</v>
      </c>
      <c r="C70" t="s">
        <v>68</v>
      </c>
      <c r="D70" t="s">
        <v>109</v>
      </c>
      <c r="E70">
        <v>1</v>
      </c>
      <c r="F70" t="s">
        <v>120</v>
      </c>
      <c r="G70">
        <v>97.564420360869306</v>
      </c>
      <c r="H70" t="s">
        <v>60</v>
      </c>
      <c r="I70" t="s">
        <v>69</v>
      </c>
      <c r="J70" t="s">
        <v>111</v>
      </c>
      <c r="K70">
        <v>20537</v>
      </c>
      <c r="L70" t="s">
        <v>65</v>
      </c>
      <c r="M70" t="s">
        <v>66</v>
      </c>
      <c r="N70" t="s">
        <v>112</v>
      </c>
      <c r="O70">
        <v>13312</v>
      </c>
      <c r="AV70">
        <v>33849</v>
      </c>
      <c r="AW70" t="s">
        <v>71</v>
      </c>
      <c r="AX70" t="s">
        <v>72</v>
      </c>
      <c r="AY70">
        <v>6</v>
      </c>
      <c r="AZ70" s="34">
        <v>0.97916666666666696</v>
      </c>
      <c r="BA70" s="34"/>
    </row>
    <row r="71" spans="1:53" x14ac:dyDescent="0.15">
      <c r="A71">
        <v>3</v>
      </c>
      <c r="B71">
        <v>10</v>
      </c>
      <c r="C71" t="s">
        <v>68</v>
      </c>
      <c r="D71" t="s">
        <v>109</v>
      </c>
      <c r="E71">
        <v>1</v>
      </c>
      <c r="F71" t="s">
        <v>73</v>
      </c>
      <c r="G71">
        <v>93.561852471654504</v>
      </c>
      <c r="H71" t="s">
        <v>60</v>
      </c>
      <c r="I71" t="s">
        <v>69</v>
      </c>
      <c r="J71" t="s">
        <v>111</v>
      </c>
      <c r="K71">
        <v>88371</v>
      </c>
      <c r="L71" t="s">
        <v>65</v>
      </c>
      <c r="M71" t="s">
        <v>66</v>
      </c>
      <c r="N71" t="s">
        <v>112</v>
      </c>
      <c r="O71">
        <v>58809</v>
      </c>
      <c r="AV71">
        <v>147180</v>
      </c>
      <c r="AW71" t="s">
        <v>71</v>
      </c>
      <c r="AX71" t="s">
        <v>72</v>
      </c>
      <c r="AY71">
        <v>6</v>
      </c>
      <c r="AZ71" s="34">
        <v>0.97916666666666696</v>
      </c>
      <c r="BA71" s="34"/>
    </row>
    <row r="72" spans="1:53" x14ac:dyDescent="0.15">
      <c r="A72">
        <v>3</v>
      </c>
      <c r="B72">
        <v>11</v>
      </c>
      <c r="C72" t="s">
        <v>68</v>
      </c>
      <c r="D72" t="s">
        <v>109</v>
      </c>
      <c r="E72">
        <v>1</v>
      </c>
      <c r="F72" t="s">
        <v>121</v>
      </c>
      <c r="G72">
        <v>100</v>
      </c>
      <c r="H72" t="s">
        <v>60</v>
      </c>
      <c r="I72" t="s">
        <v>69</v>
      </c>
      <c r="J72" t="s">
        <v>111</v>
      </c>
      <c r="K72">
        <v>5728</v>
      </c>
      <c r="L72" t="s">
        <v>65</v>
      </c>
      <c r="M72" t="s">
        <v>66</v>
      </c>
      <c r="N72" t="s">
        <v>112</v>
      </c>
      <c r="O72">
        <v>4308</v>
      </c>
      <c r="AV72">
        <v>10036</v>
      </c>
      <c r="AW72" t="s">
        <v>71</v>
      </c>
      <c r="AX72" t="s">
        <v>72</v>
      </c>
      <c r="AY72">
        <v>6</v>
      </c>
      <c r="AZ72" s="34">
        <v>0.97916666666666696</v>
      </c>
    </row>
    <row r="73" spans="1:53" x14ac:dyDescent="0.15">
      <c r="A73">
        <v>3</v>
      </c>
      <c r="B73">
        <v>12</v>
      </c>
      <c r="C73" t="s">
        <v>68</v>
      </c>
      <c r="D73" t="s">
        <v>109</v>
      </c>
      <c r="E73">
        <v>1</v>
      </c>
      <c r="F73" t="s">
        <v>122</v>
      </c>
      <c r="G73">
        <v>100</v>
      </c>
      <c r="H73" t="s">
        <v>60</v>
      </c>
      <c r="I73" t="s">
        <v>69</v>
      </c>
      <c r="J73" t="s">
        <v>111</v>
      </c>
      <c r="K73">
        <v>5728</v>
      </c>
      <c r="L73" t="s">
        <v>65</v>
      </c>
      <c r="M73" t="s">
        <v>66</v>
      </c>
      <c r="N73" t="s">
        <v>112</v>
      </c>
      <c r="O73">
        <v>4308</v>
      </c>
      <c r="AV73">
        <v>10036</v>
      </c>
      <c r="AW73" t="s">
        <v>71</v>
      </c>
      <c r="AX73" t="s">
        <v>72</v>
      </c>
      <c r="AY73">
        <v>6</v>
      </c>
      <c r="AZ73" s="34">
        <v>0.97916666666666696</v>
      </c>
    </row>
    <row r="74" spans="1:53" x14ac:dyDescent="0.15">
      <c r="A74">
        <v>3</v>
      </c>
      <c r="B74">
        <v>13</v>
      </c>
      <c r="C74" t="s">
        <v>68</v>
      </c>
      <c r="D74" t="s">
        <v>109</v>
      </c>
      <c r="E74">
        <v>1</v>
      </c>
      <c r="F74" t="s">
        <v>123</v>
      </c>
      <c r="G74">
        <v>100</v>
      </c>
      <c r="H74" t="s">
        <v>60</v>
      </c>
      <c r="I74" t="s">
        <v>69</v>
      </c>
      <c r="J74" t="s">
        <v>111</v>
      </c>
      <c r="K74">
        <v>1887</v>
      </c>
      <c r="L74" t="s">
        <v>65</v>
      </c>
      <c r="M74" t="s">
        <v>66</v>
      </c>
      <c r="N74" t="s">
        <v>112</v>
      </c>
      <c r="O74">
        <v>3663</v>
      </c>
      <c r="AV74">
        <v>5550</v>
      </c>
      <c r="AW74" t="s">
        <v>71</v>
      </c>
      <c r="AX74" t="s">
        <v>72</v>
      </c>
      <c r="AY74">
        <v>6</v>
      </c>
      <c r="AZ74" s="34">
        <v>0.97916666666666696</v>
      </c>
    </row>
    <row r="75" spans="1:53" x14ac:dyDescent="0.15">
      <c r="A75">
        <v>3</v>
      </c>
      <c r="B75">
        <v>14</v>
      </c>
      <c r="C75" t="s">
        <v>68</v>
      </c>
      <c r="D75" t="s">
        <v>109</v>
      </c>
      <c r="E75">
        <v>1</v>
      </c>
      <c r="F75" t="s">
        <v>124</v>
      </c>
      <c r="G75">
        <v>100</v>
      </c>
      <c r="H75" t="s">
        <v>60</v>
      </c>
      <c r="I75" t="s">
        <v>69</v>
      </c>
      <c r="J75" t="s">
        <v>111</v>
      </c>
      <c r="K75">
        <v>1887</v>
      </c>
      <c r="L75" t="s">
        <v>65</v>
      </c>
      <c r="M75" t="s">
        <v>66</v>
      </c>
      <c r="N75" t="s">
        <v>112</v>
      </c>
      <c r="O75">
        <v>3663</v>
      </c>
      <c r="AV75">
        <v>5550</v>
      </c>
      <c r="AW75" t="s">
        <v>71</v>
      </c>
      <c r="AX75" t="s">
        <v>72</v>
      </c>
      <c r="AY75">
        <v>6</v>
      </c>
      <c r="AZ75" s="34">
        <v>0.97916666666666696</v>
      </c>
    </row>
    <row r="76" spans="1:53" x14ac:dyDescent="0.15">
      <c r="A76">
        <v>3</v>
      </c>
      <c r="B76">
        <v>15</v>
      </c>
      <c r="C76" t="s">
        <v>68</v>
      </c>
      <c r="D76" t="s">
        <v>109</v>
      </c>
      <c r="E76">
        <v>1</v>
      </c>
      <c r="F76" t="s">
        <v>125</v>
      </c>
      <c r="G76">
        <v>100</v>
      </c>
      <c r="H76" t="s">
        <v>60</v>
      </c>
      <c r="I76" t="s">
        <v>69</v>
      </c>
      <c r="J76" t="s">
        <v>111</v>
      </c>
      <c r="K76">
        <v>2116</v>
      </c>
      <c r="L76" t="s">
        <v>65</v>
      </c>
      <c r="M76" t="s">
        <v>66</v>
      </c>
      <c r="N76" t="s">
        <v>112</v>
      </c>
      <c r="O76">
        <v>2231</v>
      </c>
      <c r="AV76">
        <v>4347</v>
      </c>
      <c r="AW76" t="s">
        <v>71</v>
      </c>
      <c r="AX76" t="s">
        <v>72</v>
      </c>
      <c r="AY76">
        <v>6</v>
      </c>
      <c r="AZ76" s="34">
        <v>0.97916666666666696</v>
      </c>
    </row>
    <row r="77" spans="1:53" x14ac:dyDescent="0.15">
      <c r="A77">
        <v>3</v>
      </c>
      <c r="B77">
        <v>16</v>
      </c>
      <c r="C77" t="s">
        <v>68</v>
      </c>
      <c r="D77" t="s">
        <v>109</v>
      </c>
      <c r="E77">
        <v>1</v>
      </c>
      <c r="F77" t="s">
        <v>126</v>
      </c>
      <c r="G77">
        <v>100</v>
      </c>
      <c r="H77" t="s">
        <v>60</v>
      </c>
      <c r="I77" t="s">
        <v>69</v>
      </c>
      <c r="J77" t="s">
        <v>111</v>
      </c>
      <c r="K77">
        <v>2116</v>
      </c>
      <c r="L77" t="s">
        <v>65</v>
      </c>
      <c r="M77" t="s">
        <v>66</v>
      </c>
      <c r="N77" t="s">
        <v>112</v>
      </c>
      <c r="O77">
        <v>2231</v>
      </c>
      <c r="AV77">
        <v>4347</v>
      </c>
      <c r="AW77" t="s">
        <v>71</v>
      </c>
      <c r="AX77" t="s">
        <v>72</v>
      </c>
      <c r="AY77">
        <v>6</v>
      </c>
      <c r="AZ77" s="34">
        <v>0.97916666666666696</v>
      </c>
    </row>
    <row r="78" spans="1:53" x14ac:dyDescent="0.15">
      <c r="A78">
        <v>3</v>
      </c>
      <c r="B78">
        <v>17</v>
      </c>
      <c r="C78" t="s">
        <v>68</v>
      </c>
      <c r="D78" t="s">
        <v>109</v>
      </c>
      <c r="E78">
        <v>1</v>
      </c>
      <c r="F78" t="s">
        <v>77</v>
      </c>
      <c r="G78">
        <v>100</v>
      </c>
      <c r="H78" t="s">
        <v>60</v>
      </c>
      <c r="I78" t="s">
        <v>69</v>
      </c>
      <c r="J78" t="s">
        <v>111</v>
      </c>
      <c r="K78">
        <v>9731</v>
      </c>
      <c r="L78" t="s">
        <v>65</v>
      </c>
      <c r="M78" t="s">
        <v>66</v>
      </c>
      <c r="N78" t="s">
        <v>112</v>
      </c>
      <c r="O78">
        <v>10202</v>
      </c>
      <c r="AV78">
        <v>19933</v>
      </c>
      <c r="AW78" t="s">
        <v>71</v>
      </c>
      <c r="AX78" t="s">
        <v>72</v>
      </c>
      <c r="AY78">
        <v>6</v>
      </c>
      <c r="AZ78" s="34">
        <v>0.97916666666666696</v>
      </c>
    </row>
    <row r="79" spans="1:53" x14ac:dyDescent="0.15">
      <c r="A79">
        <v>3</v>
      </c>
      <c r="B79">
        <v>18</v>
      </c>
      <c r="C79" t="s">
        <v>68</v>
      </c>
      <c r="D79" t="s">
        <v>109</v>
      </c>
      <c r="E79">
        <v>1</v>
      </c>
      <c r="F79" t="s">
        <v>127</v>
      </c>
      <c r="G79">
        <v>94.285618918873794</v>
      </c>
      <c r="H79" t="s">
        <v>60</v>
      </c>
      <c r="I79" t="s">
        <v>69</v>
      </c>
      <c r="J79" t="s">
        <v>111</v>
      </c>
      <c r="K79">
        <v>98102</v>
      </c>
      <c r="L79" t="s">
        <v>65</v>
      </c>
      <c r="M79" t="s">
        <v>66</v>
      </c>
      <c r="N79" t="s">
        <v>112</v>
      </c>
      <c r="O79">
        <v>69011</v>
      </c>
      <c r="AV79">
        <v>167113</v>
      </c>
      <c r="AW79" t="s">
        <v>71</v>
      </c>
      <c r="AX79" t="s">
        <v>72</v>
      </c>
      <c r="AY79">
        <v>6</v>
      </c>
      <c r="AZ79" s="34">
        <v>0.97916666666666696</v>
      </c>
    </row>
    <row r="80" spans="1:53" x14ac:dyDescent="0.15">
      <c r="A80">
        <v>3</v>
      </c>
      <c r="B80">
        <v>19</v>
      </c>
      <c r="C80" t="s">
        <v>86</v>
      </c>
      <c r="AY80">
        <v>6</v>
      </c>
    </row>
    <row r="81" spans="1:53" x14ac:dyDescent="0.15">
      <c r="A81">
        <v>3</v>
      </c>
      <c r="B81">
        <v>20</v>
      </c>
      <c r="C81" t="s">
        <v>86</v>
      </c>
      <c r="AY81">
        <v>6</v>
      </c>
    </row>
    <row r="82" spans="1:53" x14ac:dyDescent="0.15">
      <c r="A82">
        <v>3</v>
      </c>
      <c r="B82">
        <v>21</v>
      </c>
      <c r="C82" t="s">
        <v>86</v>
      </c>
      <c r="AY82">
        <v>6</v>
      </c>
    </row>
    <row r="83" spans="1:53" x14ac:dyDescent="0.15">
      <c r="A83">
        <v>3</v>
      </c>
      <c r="B83">
        <v>22</v>
      </c>
      <c r="C83" t="s">
        <v>86</v>
      </c>
      <c r="AY83">
        <v>6</v>
      </c>
    </row>
    <row r="84" spans="1:53" x14ac:dyDescent="0.15">
      <c r="A84">
        <v>3</v>
      </c>
      <c r="B84">
        <v>23</v>
      </c>
      <c r="C84" t="s">
        <v>86</v>
      </c>
      <c r="AY84">
        <v>6</v>
      </c>
    </row>
    <row r="85" spans="1:53" x14ac:dyDescent="0.15">
      <c r="A85">
        <v>3</v>
      </c>
      <c r="B85">
        <v>24</v>
      </c>
      <c r="C85" t="s">
        <v>86</v>
      </c>
      <c r="AY85">
        <v>6</v>
      </c>
    </row>
    <row r="86" spans="1:53" x14ac:dyDescent="0.15">
      <c r="A86">
        <v>3</v>
      </c>
      <c r="B86">
        <v>25</v>
      </c>
      <c r="C86" t="s">
        <v>86</v>
      </c>
      <c r="AY86">
        <v>6</v>
      </c>
    </row>
    <row r="87" spans="1:53" x14ac:dyDescent="0.15">
      <c r="A87">
        <v>3</v>
      </c>
      <c r="B87">
        <v>26</v>
      </c>
      <c r="C87" t="s">
        <v>86</v>
      </c>
      <c r="AY87">
        <v>6</v>
      </c>
    </row>
    <row r="88" spans="1:53" x14ac:dyDescent="0.15">
      <c r="A88">
        <v>3</v>
      </c>
      <c r="B88">
        <v>27</v>
      </c>
      <c r="C88" t="s">
        <v>86</v>
      </c>
      <c r="AY88">
        <v>6</v>
      </c>
    </row>
    <row r="89" spans="1:53" x14ac:dyDescent="0.15">
      <c r="A89">
        <v>3</v>
      </c>
      <c r="B89">
        <v>28</v>
      </c>
      <c r="C89" t="s">
        <v>86</v>
      </c>
      <c r="AY89">
        <v>6</v>
      </c>
    </row>
    <row r="90" spans="1:53" x14ac:dyDescent="0.15">
      <c r="A90">
        <v>3</v>
      </c>
      <c r="B90">
        <v>29</v>
      </c>
      <c r="C90" t="s">
        <v>86</v>
      </c>
      <c r="AY90">
        <v>6</v>
      </c>
    </row>
    <row r="91" spans="1:53" x14ac:dyDescent="0.15">
      <c r="A91">
        <v>3</v>
      </c>
      <c r="B91">
        <v>30</v>
      </c>
      <c r="C91" t="s">
        <v>86</v>
      </c>
      <c r="AY91">
        <v>6</v>
      </c>
    </row>
    <row r="92" spans="1:53" x14ac:dyDescent="0.15">
      <c r="A92">
        <v>4</v>
      </c>
      <c r="B92">
        <v>1</v>
      </c>
      <c r="C92" t="s">
        <v>86</v>
      </c>
      <c r="D92" t="s">
        <v>128</v>
      </c>
      <c r="E92">
        <v>1</v>
      </c>
      <c r="F92" t="s">
        <v>129</v>
      </c>
      <c r="G92">
        <v>100</v>
      </c>
      <c r="H92" t="s">
        <v>60</v>
      </c>
      <c r="I92" t="s">
        <v>66</v>
      </c>
      <c r="J92" t="s">
        <v>130</v>
      </c>
      <c r="K92">
        <v>26910</v>
      </c>
      <c r="L92" t="s">
        <v>65</v>
      </c>
      <c r="M92" t="s">
        <v>131</v>
      </c>
      <c r="N92" t="s">
        <v>132</v>
      </c>
      <c r="O92">
        <v>9253</v>
      </c>
      <c r="AV92">
        <v>36163</v>
      </c>
      <c r="AW92" t="s">
        <v>71</v>
      </c>
      <c r="AX92" t="s">
        <v>72</v>
      </c>
      <c r="AY92">
        <v>6</v>
      </c>
      <c r="AZ92" s="34">
        <v>0.97916666666666696</v>
      </c>
      <c r="BA92" s="34"/>
    </row>
    <row r="93" spans="1:53" x14ac:dyDescent="0.15">
      <c r="A93">
        <v>4</v>
      </c>
      <c r="B93">
        <v>2</v>
      </c>
      <c r="C93" t="s">
        <v>86</v>
      </c>
      <c r="D93" t="s">
        <v>128</v>
      </c>
      <c r="E93">
        <v>1</v>
      </c>
      <c r="F93" t="s">
        <v>133</v>
      </c>
      <c r="G93">
        <v>100</v>
      </c>
      <c r="H93" t="s">
        <v>60</v>
      </c>
      <c r="I93" t="s">
        <v>66</v>
      </c>
      <c r="J93" t="s">
        <v>130</v>
      </c>
      <c r="K93">
        <v>3880</v>
      </c>
      <c r="L93" t="s">
        <v>65</v>
      </c>
      <c r="M93" t="s">
        <v>131</v>
      </c>
      <c r="N93" t="s">
        <v>132</v>
      </c>
      <c r="O93">
        <v>2803</v>
      </c>
      <c r="AV93">
        <v>6683</v>
      </c>
      <c r="AW93" t="s">
        <v>71</v>
      </c>
      <c r="AX93" t="s">
        <v>72</v>
      </c>
      <c r="AY93">
        <v>6</v>
      </c>
      <c r="AZ93" s="34">
        <v>0.97916666666666696</v>
      </c>
      <c r="BA93" s="34"/>
    </row>
    <row r="94" spans="1:53" x14ac:dyDescent="0.15">
      <c r="A94">
        <v>4</v>
      </c>
      <c r="B94">
        <v>3</v>
      </c>
      <c r="C94" t="s">
        <v>86</v>
      </c>
      <c r="D94" t="s">
        <v>128</v>
      </c>
      <c r="E94">
        <v>1</v>
      </c>
      <c r="F94" t="s">
        <v>134</v>
      </c>
      <c r="G94">
        <v>100</v>
      </c>
      <c r="H94" t="s">
        <v>60</v>
      </c>
      <c r="I94" t="s">
        <v>66</v>
      </c>
      <c r="J94" t="s">
        <v>130</v>
      </c>
      <c r="K94">
        <v>5318</v>
      </c>
      <c r="L94" t="s">
        <v>65</v>
      </c>
      <c r="M94" t="s">
        <v>131</v>
      </c>
      <c r="N94" t="s">
        <v>132</v>
      </c>
      <c r="O94">
        <v>1186</v>
      </c>
      <c r="AV94">
        <v>6504</v>
      </c>
      <c r="AW94" t="s">
        <v>71</v>
      </c>
      <c r="AX94" t="s">
        <v>72</v>
      </c>
      <c r="AY94">
        <v>6</v>
      </c>
      <c r="AZ94" s="34">
        <v>0.97916666666666696</v>
      </c>
      <c r="BA94" s="34"/>
    </row>
    <row r="95" spans="1:53" x14ac:dyDescent="0.15">
      <c r="A95">
        <v>4</v>
      </c>
      <c r="B95">
        <v>4</v>
      </c>
      <c r="C95" t="s">
        <v>86</v>
      </c>
      <c r="D95" t="s">
        <v>128</v>
      </c>
      <c r="E95">
        <v>1</v>
      </c>
      <c r="F95" t="s">
        <v>135</v>
      </c>
      <c r="G95">
        <v>100</v>
      </c>
      <c r="H95" t="s">
        <v>60</v>
      </c>
      <c r="I95" t="s">
        <v>66</v>
      </c>
      <c r="J95" t="s">
        <v>130</v>
      </c>
      <c r="K95">
        <v>11066</v>
      </c>
      <c r="L95" t="s">
        <v>65</v>
      </c>
      <c r="M95" t="s">
        <v>131</v>
      </c>
      <c r="N95" t="s">
        <v>132</v>
      </c>
      <c r="O95">
        <v>3119</v>
      </c>
      <c r="AV95">
        <v>14185</v>
      </c>
      <c r="AW95" t="s">
        <v>71</v>
      </c>
      <c r="AX95" t="s">
        <v>72</v>
      </c>
      <c r="AY95">
        <v>6</v>
      </c>
      <c r="AZ95" s="34">
        <v>0.97916666666666696</v>
      </c>
      <c r="BA95" s="34"/>
    </row>
    <row r="96" spans="1:53" x14ac:dyDescent="0.15">
      <c r="A96">
        <v>4</v>
      </c>
      <c r="B96">
        <v>5</v>
      </c>
      <c r="C96" t="s">
        <v>86</v>
      </c>
      <c r="D96" t="s">
        <v>128</v>
      </c>
      <c r="E96">
        <v>1</v>
      </c>
      <c r="F96" t="s">
        <v>136</v>
      </c>
      <c r="G96">
        <v>100</v>
      </c>
      <c r="H96" t="s">
        <v>60</v>
      </c>
      <c r="I96" t="s">
        <v>66</v>
      </c>
      <c r="J96" t="s">
        <v>130</v>
      </c>
      <c r="K96">
        <v>30451</v>
      </c>
      <c r="L96" t="s">
        <v>65</v>
      </c>
      <c r="M96" t="s">
        <v>131</v>
      </c>
      <c r="N96" t="s">
        <v>132</v>
      </c>
      <c r="O96">
        <v>16362</v>
      </c>
      <c r="AV96">
        <v>46813</v>
      </c>
      <c r="AW96" t="s">
        <v>71</v>
      </c>
      <c r="AX96" t="s">
        <v>72</v>
      </c>
      <c r="AY96">
        <v>6</v>
      </c>
      <c r="AZ96" s="34">
        <v>0.97916666666666696</v>
      </c>
      <c r="BA96" s="34"/>
    </row>
    <row r="97" spans="1:53" x14ac:dyDescent="0.15">
      <c r="A97">
        <v>4</v>
      </c>
      <c r="B97">
        <v>6</v>
      </c>
      <c r="C97" t="s">
        <v>86</v>
      </c>
      <c r="D97" t="s">
        <v>128</v>
      </c>
      <c r="E97">
        <v>1</v>
      </c>
      <c r="F97" t="s">
        <v>137</v>
      </c>
      <c r="G97">
        <v>100</v>
      </c>
      <c r="H97" t="s">
        <v>60</v>
      </c>
      <c r="I97" t="s">
        <v>66</v>
      </c>
      <c r="J97" t="s">
        <v>130</v>
      </c>
      <c r="K97">
        <v>9209</v>
      </c>
      <c r="L97" t="s">
        <v>65</v>
      </c>
      <c r="M97" t="s">
        <v>131</v>
      </c>
      <c r="N97" t="s">
        <v>132</v>
      </c>
      <c r="O97">
        <v>2710</v>
      </c>
      <c r="AV97">
        <v>11919</v>
      </c>
      <c r="AW97" t="s">
        <v>71</v>
      </c>
      <c r="AX97" t="s">
        <v>72</v>
      </c>
      <c r="AY97">
        <v>6</v>
      </c>
      <c r="AZ97" s="34">
        <v>0.97916666666666696</v>
      </c>
      <c r="BA97" s="34"/>
    </row>
    <row r="98" spans="1:53" x14ac:dyDescent="0.15">
      <c r="A98">
        <v>4</v>
      </c>
      <c r="B98">
        <v>7</v>
      </c>
      <c r="C98" t="s">
        <v>86</v>
      </c>
      <c r="D98" t="s">
        <v>128</v>
      </c>
      <c r="E98">
        <v>1</v>
      </c>
      <c r="F98" t="s">
        <v>73</v>
      </c>
      <c r="G98">
        <v>100</v>
      </c>
      <c r="H98" t="s">
        <v>60</v>
      </c>
      <c r="I98" t="s">
        <v>66</v>
      </c>
      <c r="J98" t="s">
        <v>130</v>
      </c>
      <c r="K98">
        <v>86834</v>
      </c>
      <c r="L98" t="s">
        <v>65</v>
      </c>
      <c r="M98" t="s">
        <v>131</v>
      </c>
      <c r="N98" t="s">
        <v>132</v>
      </c>
      <c r="O98">
        <v>35433</v>
      </c>
      <c r="AV98">
        <v>122267</v>
      </c>
      <c r="AW98" t="s">
        <v>71</v>
      </c>
      <c r="AX98" t="s">
        <v>72</v>
      </c>
      <c r="AY98">
        <v>6</v>
      </c>
      <c r="AZ98" s="34">
        <v>0.97916666666666696</v>
      </c>
      <c r="BA98" s="34"/>
    </row>
    <row r="99" spans="1:53" x14ac:dyDescent="0.15">
      <c r="A99">
        <v>4</v>
      </c>
      <c r="B99">
        <v>8</v>
      </c>
      <c r="C99" t="s">
        <v>86</v>
      </c>
      <c r="D99" t="s">
        <v>128</v>
      </c>
      <c r="E99">
        <v>1</v>
      </c>
      <c r="F99" t="s">
        <v>138</v>
      </c>
      <c r="G99">
        <v>100</v>
      </c>
      <c r="H99" t="s">
        <v>60</v>
      </c>
      <c r="I99" t="s">
        <v>66</v>
      </c>
      <c r="J99" t="s">
        <v>130</v>
      </c>
      <c r="K99">
        <v>4236</v>
      </c>
      <c r="L99" t="s">
        <v>65</v>
      </c>
      <c r="M99" t="s">
        <v>131</v>
      </c>
      <c r="N99" t="s">
        <v>132</v>
      </c>
      <c r="O99">
        <v>1027</v>
      </c>
      <c r="AV99">
        <v>5263</v>
      </c>
      <c r="AW99" t="s">
        <v>71</v>
      </c>
      <c r="AX99" t="s">
        <v>72</v>
      </c>
      <c r="AY99">
        <v>6</v>
      </c>
      <c r="AZ99" s="34">
        <v>0.97916666666666696</v>
      </c>
      <c r="BA99" s="34"/>
    </row>
    <row r="100" spans="1:53" x14ac:dyDescent="0.15">
      <c r="A100">
        <v>4</v>
      </c>
      <c r="B100">
        <v>9</v>
      </c>
      <c r="C100" t="s">
        <v>86</v>
      </c>
      <c r="D100" t="s">
        <v>128</v>
      </c>
      <c r="E100">
        <v>1</v>
      </c>
      <c r="F100" t="s">
        <v>139</v>
      </c>
      <c r="G100">
        <v>100</v>
      </c>
      <c r="H100" t="s">
        <v>60</v>
      </c>
      <c r="I100" t="s">
        <v>66</v>
      </c>
      <c r="J100" t="s">
        <v>130</v>
      </c>
      <c r="K100">
        <v>4236</v>
      </c>
      <c r="L100" t="s">
        <v>65</v>
      </c>
      <c r="M100" t="s">
        <v>131</v>
      </c>
      <c r="N100" t="s">
        <v>132</v>
      </c>
      <c r="O100">
        <v>1027</v>
      </c>
      <c r="AV100">
        <v>5263</v>
      </c>
      <c r="AW100" t="s">
        <v>71</v>
      </c>
      <c r="AX100" t="s">
        <v>72</v>
      </c>
      <c r="AY100">
        <v>6</v>
      </c>
      <c r="AZ100" s="34">
        <v>0.97916666666666696</v>
      </c>
      <c r="BA100" s="34"/>
    </row>
    <row r="101" spans="1:53" x14ac:dyDescent="0.15">
      <c r="A101">
        <v>4</v>
      </c>
      <c r="B101">
        <v>10</v>
      </c>
      <c r="C101" t="s">
        <v>86</v>
      </c>
      <c r="D101" t="s">
        <v>128</v>
      </c>
      <c r="E101">
        <v>1</v>
      </c>
      <c r="F101" t="s">
        <v>140</v>
      </c>
      <c r="G101">
        <v>100</v>
      </c>
      <c r="H101" t="s">
        <v>60</v>
      </c>
      <c r="I101" t="s">
        <v>66</v>
      </c>
      <c r="J101" t="s">
        <v>130</v>
      </c>
      <c r="K101">
        <v>2071</v>
      </c>
      <c r="L101" t="s">
        <v>65</v>
      </c>
      <c r="M101" t="s">
        <v>131</v>
      </c>
      <c r="N101" t="s">
        <v>132</v>
      </c>
      <c r="O101">
        <v>550</v>
      </c>
      <c r="AV101">
        <v>2621</v>
      </c>
      <c r="AW101" t="s">
        <v>71</v>
      </c>
      <c r="AX101" t="s">
        <v>72</v>
      </c>
      <c r="AY101">
        <v>6</v>
      </c>
      <c r="AZ101" s="34">
        <v>0.97916666666666696</v>
      </c>
      <c r="BA101" s="34"/>
    </row>
    <row r="102" spans="1:53" x14ac:dyDescent="0.15">
      <c r="A102">
        <v>4</v>
      </c>
      <c r="B102">
        <v>11</v>
      </c>
      <c r="C102" t="s">
        <v>86</v>
      </c>
      <c r="D102" t="s">
        <v>128</v>
      </c>
      <c r="E102">
        <v>1</v>
      </c>
      <c r="F102" t="s">
        <v>141</v>
      </c>
      <c r="G102">
        <v>100</v>
      </c>
      <c r="H102" t="s">
        <v>60</v>
      </c>
      <c r="I102" t="s">
        <v>66</v>
      </c>
      <c r="J102" t="s">
        <v>130</v>
      </c>
      <c r="K102">
        <v>2805</v>
      </c>
      <c r="L102" t="s">
        <v>65</v>
      </c>
      <c r="M102" t="s">
        <v>131</v>
      </c>
      <c r="N102" t="s">
        <v>132</v>
      </c>
      <c r="O102">
        <v>549</v>
      </c>
      <c r="AV102">
        <v>3354</v>
      </c>
      <c r="AW102" t="s">
        <v>71</v>
      </c>
      <c r="AX102" t="s">
        <v>72</v>
      </c>
      <c r="AY102">
        <v>6</v>
      </c>
      <c r="AZ102" s="34">
        <v>0.97916666666666696</v>
      </c>
      <c r="BA102" s="34"/>
    </row>
    <row r="103" spans="1:53" x14ac:dyDescent="0.15">
      <c r="A103">
        <v>4</v>
      </c>
      <c r="B103">
        <v>12</v>
      </c>
      <c r="C103" t="s">
        <v>86</v>
      </c>
      <c r="D103" t="s">
        <v>128</v>
      </c>
      <c r="E103">
        <v>1</v>
      </c>
      <c r="F103" t="s">
        <v>142</v>
      </c>
      <c r="G103">
        <v>100</v>
      </c>
      <c r="H103" t="s">
        <v>60</v>
      </c>
      <c r="I103" t="s">
        <v>66</v>
      </c>
      <c r="J103" t="s">
        <v>130</v>
      </c>
      <c r="K103">
        <v>2645</v>
      </c>
      <c r="L103" t="s">
        <v>65</v>
      </c>
      <c r="M103" t="s">
        <v>131</v>
      </c>
      <c r="N103" t="s">
        <v>132</v>
      </c>
      <c r="O103">
        <v>606</v>
      </c>
      <c r="AV103">
        <v>3251</v>
      </c>
      <c r="AW103" t="s">
        <v>71</v>
      </c>
      <c r="AX103" t="s">
        <v>72</v>
      </c>
      <c r="AY103">
        <v>6</v>
      </c>
      <c r="AZ103" s="34">
        <v>0.97916666666666696</v>
      </c>
      <c r="BA103" s="34"/>
    </row>
    <row r="104" spans="1:53" x14ac:dyDescent="0.15">
      <c r="A104">
        <v>4</v>
      </c>
      <c r="B104">
        <v>13</v>
      </c>
      <c r="C104" t="s">
        <v>86</v>
      </c>
      <c r="D104" t="s">
        <v>128</v>
      </c>
      <c r="E104">
        <v>1</v>
      </c>
      <c r="F104" t="s">
        <v>143</v>
      </c>
      <c r="G104">
        <v>100</v>
      </c>
      <c r="H104" t="s">
        <v>60</v>
      </c>
      <c r="I104" t="s">
        <v>66</v>
      </c>
      <c r="J104" t="s">
        <v>130</v>
      </c>
      <c r="K104">
        <v>4378</v>
      </c>
      <c r="L104" t="s">
        <v>65</v>
      </c>
      <c r="M104" t="s">
        <v>131</v>
      </c>
      <c r="N104" t="s">
        <v>132</v>
      </c>
      <c r="O104">
        <v>1491</v>
      </c>
      <c r="AV104">
        <v>5869</v>
      </c>
      <c r="AW104" t="s">
        <v>71</v>
      </c>
      <c r="AX104" t="s">
        <v>72</v>
      </c>
      <c r="AY104">
        <v>6</v>
      </c>
      <c r="AZ104" s="34">
        <v>0.97916666666666696</v>
      </c>
      <c r="BA104" s="34"/>
    </row>
    <row r="105" spans="1:53" x14ac:dyDescent="0.15">
      <c r="A105">
        <v>4</v>
      </c>
      <c r="B105">
        <v>14</v>
      </c>
      <c r="C105" t="s">
        <v>86</v>
      </c>
      <c r="D105" t="s">
        <v>128</v>
      </c>
      <c r="E105">
        <v>1</v>
      </c>
      <c r="F105" t="s">
        <v>144</v>
      </c>
      <c r="G105">
        <v>100</v>
      </c>
      <c r="H105" t="s">
        <v>60</v>
      </c>
      <c r="I105" t="s">
        <v>66</v>
      </c>
      <c r="J105" t="s">
        <v>130</v>
      </c>
      <c r="K105">
        <v>11899</v>
      </c>
      <c r="L105" t="s">
        <v>65</v>
      </c>
      <c r="M105" t="s">
        <v>131</v>
      </c>
      <c r="N105" t="s">
        <v>132</v>
      </c>
      <c r="O105">
        <v>3196</v>
      </c>
      <c r="AV105">
        <v>15095</v>
      </c>
      <c r="AW105" t="s">
        <v>71</v>
      </c>
      <c r="AX105" t="s">
        <v>72</v>
      </c>
      <c r="AY105">
        <v>6</v>
      </c>
      <c r="AZ105" s="34">
        <v>0.97916666666666696</v>
      </c>
      <c r="BA105" s="34"/>
    </row>
    <row r="106" spans="1:53" x14ac:dyDescent="0.15">
      <c r="A106">
        <v>4</v>
      </c>
      <c r="B106">
        <v>15</v>
      </c>
      <c r="C106" t="s">
        <v>86</v>
      </c>
      <c r="D106" t="s">
        <v>128</v>
      </c>
      <c r="E106">
        <v>1</v>
      </c>
      <c r="F106" t="s">
        <v>145</v>
      </c>
      <c r="G106">
        <v>100</v>
      </c>
      <c r="H106" t="s">
        <v>60</v>
      </c>
      <c r="I106" t="s">
        <v>66</v>
      </c>
      <c r="J106" t="s">
        <v>130</v>
      </c>
      <c r="K106">
        <v>2636</v>
      </c>
      <c r="L106" t="s">
        <v>65</v>
      </c>
      <c r="M106" t="s">
        <v>131</v>
      </c>
      <c r="N106" t="s">
        <v>132</v>
      </c>
      <c r="O106">
        <v>1065</v>
      </c>
      <c r="AV106">
        <v>3701</v>
      </c>
      <c r="AW106" t="s">
        <v>71</v>
      </c>
      <c r="AX106" t="s">
        <v>72</v>
      </c>
      <c r="AY106">
        <v>6</v>
      </c>
      <c r="AZ106" s="34">
        <v>0.97916666666666696</v>
      </c>
      <c r="BA106" s="34"/>
    </row>
    <row r="107" spans="1:53" x14ac:dyDescent="0.15">
      <c r="A107">
        <v>4</v>
      </c>
      <c r="B107">
        <v>16</v>
      </c>
      <c r="C107" t="s">
        <v>86</v>
      </c>
      <c r="D107" t="s">
        <v>128</v>
      </c>
      <c r="E107">
        <v>1</v>
      </c>
      <c r="F107" t="s">
        <v>146</v>
      </c>
      <c r="G107">
        <v>100</v>
      </c>
      <c r="H107" t="s">
        <v>60</v>
      </c>
      <c r="I107" t="s">
        <v>66</v>
      </c>
      <c r="J107" t="s">
        <v>130</v>
      </c>
      <c r="K107">
        <v>1839</v>
      </c>
      <c r="L107" t="s">
        <v>65</v>
      </c>
      <c r="M107" t="s">
        <v>131</v>
      </c>
      <c r="N107" t="s">
        <v>132</v>
      </c>
      <c r="O107">
        <v>837</v>
      </c>
      <c r="AV107">
        <v>2676</v>
      </c>
      <c r="AW107" t="s">
        <v>71</v>
      </c>
      <c r="AX107" t="s">
        <v>72</v>
      </c>
      <c r="AY107">
        <v>6</v>
      </c>
      <c r="AZ107" s="34">
        <v>0.97916666666666696</v>
      </c>
      <c r="BA107" s="34"/>
    </row>
    <row r="108" spans="1:53" x14ac:dyDescent="0.15">
      <c r="A108">
        <v>4</v>
      </c>
      <c r="B108">
        <v>17</v>
      </c>
      <c r="C108" t="s">
        <v>86</v>
      </c>
      <c r="D108" t="s">
        <v>128</v>
      </c>
      <c r="E108">
        <v>1</v>
      </c>
      <c r="F108" t="s">
        <v>147</v>
      </c>
      <c r="G108">
        <v>100</v>
      </c>
      <c r="H108" t="s">
        <v>60</v>
      </c>
      <c r="I108" t="s">
        <v>66</v>
      </c>
      <c r="J108" t="s">
        <v>130</v>
      </c>
      <c r="K108">
        <v>4040</v>
      </c>
      <c r="L108" t="s">
        <v>65</v>
      </c>
      <c r="M108" t="s">
        <v>131</v>
      </c>
      <c r="N108" t="s">
        <v>132</v>
      </c>
      <c r="O108">
        <v>1854</v>
      </c>
      <c r="AV108">
        <v>5894</v>
      </c>
      <c r="AW108" t="s">
        <v>71</v>
      </c>
      <c r="AX108" t="s">
        <v>72</v>
      </c>
      <c r="AY108">
        <v>6</v>
      </c>
      <c r="AZ108" s="34">
        <v>0.97916666666666696</v>
      </c>
      <c r="BA108" s="34"/>
    </row>
    <row r="109" spans="1:53" x14ac:dyDescent="0.15">
      <c r="A109">
        <v>4</v>
      </c>
      <c r="B109">
        <v>18</v>
      </c>
      <c r="C109" t="s">
        <v>86</v>
      </c>
      <c r="D109" t="s">
        <v>128</v>
      </c>
      <c r="E109">
        <v>1</v>
      </c>
      <c r="F109" t="s">
        <v>148</v>
      </c>
      <c r="G109">
        <v>100</v>
      </c>
      <c r="H109" t="s">
        <v>60</v>
      </c>
      <c r="I109" t="s">
        <v>66</v>
      </c>
      <c r="J109" t="s">
        <v>130</v>
      </c>
      <c r="K109">
        <v>8515</v>
      </c>
      <c r="L109" t="s">
        <v>65</v>
      </c>
      <c r="M109" t="s">
        <v>131</v>
      </c>
      <c r="N109" t="s">
        <v>132</v>
      </c>
      <c r="O109">
        <v>3756</v>
      </c>
      <c r="AV109">
        <v>12271</v>
      </c>
      <c r="AW109" t="s">
        <v>71</v>
      </c>
      <c r="AX109" t="s">
        <v>72</v>
      </c>
      <c r="AY109">
        <v>6</v>
      </c>
      <c r="AZ109" s="34">
        <v>0.97916666666666696</v>
      </c>
    </row>
    <row r="110" spans="1:53" x14ac:dyDescent="0.15">
      <c r="A110">
        <v>4</v>
      </c>
      <c r="B110">
        <v>19</v>
      </c>
      <c r="C110" t="s">
        <v>86</v>
      </c>
      <c r="D110" t="s">
        <v>128</v>
      </c>
      <c r="E110">
        <v>1</v>
      </c>
      <c r="F110" t="s">
        <v>77</v>
      </c>
      <c r="G110">
        <v>100</v>
      </c>
      <c r="H110" t="s">
        <v>60</v>
      </c>
      <c r="I110" t="s">
        <v>66</v>
      </c>
      <c r="J110" t="s">
        <v>130</v>
      </c>
      <c r="K110">
        <v>24650</v>
      </c>
      <c r="L110" t="s">
        <v>65</v>
      </c>
      <c r="M110" t="s">
        <v>131</v>
      </c>
      <c r="N110" t="s">
        <v>132</v>
      </c>
      <c r="O110">
        <v>7979</v>
      </c>
      <c r="AV110">
        <v>32629</v>
      </c>
      <c r="AW110" t="s">
        <v>71</v>
      </c>
      <c r="AX110" t="s">
        <v>72</v>
      </c>
      <c r="AY110">
        <v>6</v>
      </c>
      <c r="AZ110" s="34">
        <v>0.97916666666666696</v>
      </c>
    </row>
    <row r="111" spans="1:53" x14ac:dyDescent="0.15">
      <c r="A111">
        <v>4</v>
      </c>
      <c r="B111">
        <v>20</v>
      </c>
      <c r="C111" t="s">
        <v>86</v>
      </c>
      <c r="D111" t="s">
        <v>128</v>
      </c>
      <c r="E111">
        <v>1</v>
      </c>
      <c r="F111" t="s">
        <v>149</v>
      </c>
      <c r="G111">
        <v>100</v>
      </c>
      <c r="H111" t="s">
        <v>60</v>
      </c>
      <c r="I111" t="s">
        <v>66</v>
      </c>
      <c r="J111" t="s">
        <v>130</v>
      </c>
      <c r="K111">
        <v>111484</v>
      </c>
      <c r="L111" t="s">
        <v>65</v>
      </c>
      <c r="M111" t="s">
        <v>131</v>
      </c>
      <c r="N111" t="s">
        <v>132</v>
      </c>
      <c r="O111">
        <v>43412</v>
      </c>
      <c r="AV111">
        <v>154896</v>
      </c>
      <c r="AW111" t="s">
        <v>71</v>
      </c>
      <c r="AX111" t="s">
        <v>72</v>
      </c>
      <c r="AY111">
        <v>6</v>
      </c>
      <c r="AZ111" s="34">
        <v>0.97916666666666696</v>
      </c>
    </row>
    <row r="112" spans="1:53" x14ac:dyDescent="0.15">
      <c r="A112">
        <v>4</v>
      </c>
      <c r="B112">
        <v>21</v>
      </c>
      <c r="AY112">
        <v>6</v>
      </c>
    </row>
    <row r="113" spans="1:53" x14ac:dyDescent="0.15">
      <c r="A113">
        <v>4</v>
      </c>
      <c r="B113">
        <v>22</v>
      </c>
      <c r="AY113">
        <v>6</v>
      </c>
    </row>
    <row r="114" spans="1:53" x14ac:dyDescent="0.15">
      <c r="A114">
        <v>4</v>
      </c>
      <c r="B114">
        <v>23</v>
      </c>
      <c r="AY114">
        <v>6</v>
      </c>
    </row>
    <row r="115" spans="1:53" x14ac:dyDescent="0.15">
      <c r="A115">
        <v>4</v>
      </c>
      <c r="B115">
        <v>24</v>
      </c>
      <c r="AY115">
        <v>6</v>
      </c>
    </row>
    <row r="116" spans="1:53" x14ac:dyDescent="0.15">
      <c r="A116">
        <v>4</v>
      </c>
      <c r="B116">
        <v>25</v>
      </c>
      <c r="AY116">
        <v>6</v>
      </c>
    </row>
    <row r="117" spans="1:53" x14ac:dyDescent="0.15">
      <c r="A117">
        <v>4</v>
      </c>
      <c r="B117">
        <v>26</v>
      </c>
      <c r="AY117">
        <v>6</v>
      </c>
    </row>
    <row r="118" spans="1:53" x14ac:dyDescent="0.15">
      <c r="A118">
        <v>4</v>
      </c>
      <c r="B118">
        <v>27</v>
      </c>
      <c r="AY118">
        <v>6</v>
      </c>
    </row>
    <row r="119" spans="1:53" x14ac:dyDescent="0.15">
      <c r="A119">
        <v>4</v>
      </c>
      <c r="B119">
        <v>28</v>
      </c>
      <c r="AY119">
        <v>6</v>
      </c>
    </row>
    <row r="120" spans="1:53" x14ac:dyDescent="0.15">
      <c r="A120">
        <v>4</v>
      </c>
      <c r="B120">
        <v>29</v>
      </c>
      <c r="AY120">
        <v>6</v>
      </c>
    </row>
    <row r="121" spans="1:53" x14ac:dyDescent="0.15">
      <c r="A121">
        <v>4</v>
      </c>
      <c r="B121">
        <v>30</v>
      </c>
      <c r="AY121">
        <v>6</v>
      </c>
    </row>
    <row r="122" spans="1:53" x14ac:dyDescent="0.15">
      <c r="BA122" s="34"/>
    </row>
    <row r="123" spans="1:53" x14ac:dyDescent="0.15">
      <c r="BA123" s="34"/>
    </row>
    <row r="124" spans="1:53" x14ac:dyDescent="0.15">
      <c r="BA124" s="34"/>
    </row>
    <row r="125" spans="1:53" x14ac:dyDescent="0.15">
      <c r="BA125" s="34"/>
    </row>
    <row r="126" spans="1:53" x14ac:dyDescent="0.15">
      <c r="BA126" s="34"/>
    </row>
    <row r="127" spans="1:53" x14ac:dyDescent="0.15">
      <c r="BA127" s="34"/>
    </row>
    <row r="128" spans="1:53" x14ac:dyDescent="0.15">
      <c r="BA128" s="34"/>
    </row>
    <row r="129" spans="53:53" x14ac:dyDescent="0.15">
      <c r="BA129" s="34"/>
    </row>
    <row r="130" spans="53:53" x14ac:dyDescent="0.15">
      <c r="BA130" s="34"/>
    </row>
    <row r="131" spans="53:53" x14ac:dyDescent="0.15">
      <c r="BA131" s="34"/>
    </row>
    <row r="132" spans="53:53" x14ac:dyDescent="0.15">
      <c r="BA132" s="34"/>
    </row>
    <row r="133" spans="53:53" x14ac:dyDescent="0.15">
      <c r="BA133" s="34"/>
    </row>
    <row r="134" spans="53:53" x14ac:dyDescent="0.15">
      <c r="BA134" s="34"/>
    </row>
    <row r="135" spans="53:53" x14ac:dyDescent="0.15">
      <c r="BA135" s="34"/>
    </row>
    <row r="136" spans="53:53" x14ac:dyDescent="0.15">
      <c r="BA136" s="34"/>
    </row>
    <row r="137" spans="53:53" x14ac:dyDescent="0.15">
      <c r="BA137" s="34"/>
    </row>
    <row r="138" spans="53:53" x14ac:dyDescent="0.15">
      <c r="BA138" s="34"/>
    </row>
    <row r="152" spans="53:53" x14ac:dyDescent="0.15">
      <c r="BA152" s="34"/>
    </row>
    <row r="153" spans="53:53" x14ac:dyDescent="0.15">
      <c r="BA153" s="34"/>
    </row>
    <row r="154" spans="53:53" x14ac:dyDescent="0.15">
      <c r="BA154" s="34"/>
    </row>
    <row r="155" spans="53:53" x14ac:dyDescent="0.15">
      <c r="BA155" s="34"/>
    </row>
    <row r="156" spans="53:53" x14ac:dyDescent="0.15">
      <c r="BA156" s="34"/>
    </row>
    <row r="157" spans="53:53" x14ac:dyDescent="0.15">
      <c r="BA157" s="34"/>
    </row>
    <row r="158" spans="53:53" x14ac:dyDescent="0.15">
      <c r="BA158" s="34"/>
    </row>
    <row r="159" spans="53:53" x14ac:dyDescent="0.15">
      <c r="BA159" s="34"/>
    </row>
    <row r="160" spans="53:53" x14ac:dyDescent="0.15">
      <c r="BA160" s="34"/>
    </row>
    <row r="161" spans="53:53" x14ac:dyDescent="0.15">
      <c r="BA161" s="34"/>
    </row>
    <row r="162" spans="53:53" x14ac:dyDescent="0.15">
      <c r="BA162" s="34"/>
    </row>
    <row r="163" spans="53:53" x14ac:dyDescent="0.15">
      <c r="BA163" s="34"/>
    </row>
    <row r="164" spans="53:53" x14ac:dyDescent="0.15">
      <c r="BA164" s="34"/>
    </row>
    <row r="165" spans="53:53" x14ac:dyDescent="0.15">
      <c r="BA165" s="34"/>
    </row>
    <row r="166" spans="53:53" x14ac:dyDescent="0.15">
      <c r="BA166" s="34"/>
    </row>
    <row r="167" spans="53:53" x14ac:dyDescent="0.15">
      <c r="BA167" s="34"/>
    </row>
    <row r="168" spans="53:53" x14ac:dyDescent="0.15">
      <c r="BA168" s="34"/>
    </row>
    <row r="182" spans="53:53" x14ac:dyDescent="0.15">
      <c r="BA182" s="34"/>
    </row>
    <row r="183" spans="53:53" x14ac:dyDescent="0.15">
      <c r="BA183" s="34"/>
    </row>
    <row r="184" spans="53:53" x14ac:dyDescent="0.15">
      <c r="BA184" s="34"/>
    </row>
    <row r="185" spans="53:53" x14ac:dyDescent="0.15">
      <c r="BA185" s="34"/>
    </row>
    <row r="186" spans="53:53" x14ac:dyDescent="0.15">
      <c r="BA186" s="34"/>
    </row>
    <row r="187" spans="53:53" x14ac:dyDescent="0.15">
      <c r="BA187" s="34"/>
    </row>
    <row r="188" spans="53:53" x14ac:dyDescent="0.15">
      <c r="BA188" s="34"/>
    </row>
    <row r="189" spans="53:53" x14ac:dyDescent="0.15">
      <c r="BA189" s="34"/>
    </row>
    <row r="190" spans="53:53" x14ac:dyDescent="0.15">
      <c r="BA190" s="34"/>
    </row>
    <row r="191" spans="53:53" x14ac:dyDescent="0.15">
      <c r="BA191" s="34"/>
    </row>
    <row r="192" spans="53:53" x14ac:dyDescent="0.15">
      <c r="BA192" s="34"/>
    </row>
    <row r="193" spans="53:53" x14ac:dyDescent="0.15">
      <c r="BA193" s="34"/>
    </row>
    <row r="194" spans="53:53" x14ac:dyDescent="0.15">
      <c r="BA194" s="34"/>
    </row>
    <row r="195" spans="53:53" x14ac:dyDescent="0.15">
      <c r="BA195" s="34"/>
    </row>
    <row r="196" spans="53:53" x14ac:dyDescent="0.15">
      <c r="BA196" s="34"/>
    </row>
    <row r="197" spans="53:53" x14ac:dyDescent="0.15">
      <c r="BA197" s="34"/>
    </row>
    <row r="198" spans="53:53" x14ac:dyDescent="0.15">
      <c r="BA198" s="34"/>
    </row>
    <row r="199" spans="53:53" x14ac:dyDescent="0.15">
      <c r="BA199" s="34"/>
    </row>
    <row r="200" spans="53:53" x14ac:dyDescent="0.15">
      <c r="BA200" s="34"/>
    </row>
    <row r="201" spans="53:53" x14ac:dyDescent="0.15">
      <c r="BA201" s="34"/>
    </row>
    <row r="202" spans="53:53" x14ac:dyDescent="0.15">
      <c r="BA202" s="34"/>
    </row>
    <row r="212" spans="53:53" x14ac:dyDescent="0.15">
      <c r="BA212" s="34"/>
    </row>
    <row r="213" spans="53:53" x14ac:dyDescent="0.15">
      <c r="BA213" s="34"/>
    </row>
    <row r="214" spans="53:53" x14ac:dyDescent="0.15">
      <c r="BA214" s="34"/>
    </row>
    <row r="215" spans="53:53" x14ac:dyDescent="0.15">
      <c r="BA215" s="34"/>
    </row>
    <row r="216" spans="53:53" x14ac:dyDescent="0.15">
      <c r="BA216" s="34"/>
    </row>
    <row r="217" spans="53:53" x14ac:dyDescent="0.15">
      <c r="BA217" s="34"/>
    </row>
    <row r="218" spans="53:53" x14ac:dyDescent="0.15">
      <c r="BA218" s="34"/>
    </row>
    <row r="219" spans="53:53" x14ac:dyDescent="0.15">
      <c r="BA219" s="34"/>
    </row>
    <row r="220" spans="53:53" x14ac:dyDescent="0.15">
      <c r="BA220" s="34"/>
    </row>
    <row r="221" spans="53:53" x14ac:dyDescent="0.15">
      <c r="BA221" s="34"/>
    </row>
    <row r="222" spans="53:53" x14ac:dyDescent="0.15">
      <c r="BA222" s="34"/>
    </row>
    <row r="223" spans="53:53" x14ac:dyDescent="0.15">
      <c r="BA223" s="34"/>
    </row>
    <row r="224" spans="53:53" x14ac:dyDescent="0.15">
      <c r="BA224" s="34"/>
    </row>
    <row r="225" spans="53:53" x14ac:dyDescent="0.15">
      <c r="BA225" s="34"/>
    </row>
    <row r="226" spans="53:53" x14ac:dyDescent="0.15">
      <c r="BA226" s="34"/>
    </row>
    <row r="227" spans="53:53" x14ac:dyDescent="0.15">
      <c r="BA227" s="34"/>
    </row>
    <row r="228" spans="53:53" x14ac:dyDescent="0.15">
      <c r="BA228" s="34"/>
    </row>
    <row r="229" spans="53:53" x14ac:dyDescent="0.15">
      <c r="BA229" s="34"/>
    </row>
    <row r="230" spans="53:53" x14ac:dyDescent="0.15">
      <c r="BA230" s="34"/>
    </row>
    <row r="231" spans="53:53" x14ac:dyDescent="0.15">
      <c r="BA231" s="34"/>
    </row>
    <row r="232" spans="53:53" x14ac:dyDescent="0.15">
      <c r="BA232" s="34"/>
    </row>
    <row r="233" spans="53:53" x14ac:dyDescent="0.15">
      <c r="BA233" s="34"/>
    </row>
    <row r="234" spans="53:53" x14ac:dyDescent="0.15">
      <c r="BA234" s="34"/>
    </row>
    <row r="235" spans="53:53" x14ac:dyDescent="0.15">
      <c r="BA235" s="34"/>
    </row>
    <row r="236" spans="53:53" x14ac:dyDescent="0.15">
      <c r="BA236" s="34"/>
    </row>
    <row r="237" spans="53:53" x14ac:dyDescent="0.15">
      <c r="BA237" s="34"/>
    </row>
    <row r="242" spans="53:53" x14ac:dyDescent="0.15">
      <c r="BA242" s="34"/>
    </row>
    <row r="243" spans="53:53" x14ac:dyDescent="0.15">
      <c r="BA243" s="34"/>
    </row>
    <row r="244" spans="53:53" x14ac:dyDescent="0.15">
      <c r="BA244" s="34"/>
    </row>
    <row r="245" spans="53:53" x14ac:dyDescent="0.15">
      <c r="BA245" s="34"/>
    </row>
    <row r="246" spans="53:53" x14ac:dyDescent="0.15">
      <c r="BA246" s="34"/>
    </row>
    <row r="272" spans="53:53" x14ac:dyDescent="0.15">
      <c r="BA272" s="34"/>
    </row>
    <row r="273" spans="53:53" x14ac:dyDescent="0.15">
      <c r="BA273" s="34"/>
    </row>
    <row r="274" spans="53:53" x14ac:dyDescent="0.15">
      <c r="BA274" s="34"/>
    </row>
    <row r="275" spans="53:53" x14ac:dyDescent="0.15">
      <c r="BA275" s="34"/>
    </row>
    <row r="302" spans="53:53" x14ac:dyDescent="0.15">
      <c r="BA302" s="34"/>
    </row>
    <row r="303" spans="53:53" x14ac:dyDescent="0.15">
      <c r="BA303" s="34"/>
    </row>
    <row r="304" spans="53:53" x14ac:dyDescent="0.15">
      <c r="BA304" s="34"/>
    </row>
    <row r="305" spans="53:53" x14ac:dyDescent="0.15">
      <c r="BA305" s="34"/>
    </row>
    <row r="306" spans="53:53" x14ac:dyDescent="0.15">
      <c r="BA306" s="34"/>
    </row>
    <row r="307" spans="53:53" x14ac:dyDescent="0.15">
      <c r="BA307" s="34"/>
    </row>
    <row r="308" spans="53:53" x14ac:dyDescent="0.15">
      <c r="BA308" s="34"/>
    </row>
    <row r="309" spans="53:53" x14ac:dyDescent="0.15">
      <c r="BA309" s="34"/>
    </row>
    <row r="310" spans="53:53" x14ac:dyDescent="0.15">
      <c r="BA310" s="34"/>
    </row>
    <row r="311" spans="53:53" x14ac:dyDescent="0.15">
      <c r="BA311" s="34"/>
    </row>
    <row r="312" spans="53:53" x14ac:dyDescent="0.15">
      <c r="BA312" s="34"/>
    </row>
    <row r="313" spans="53:53" x14ac:dyDescent="0.15">
      <c r="BA313" s="34"/>
    </row>
    <row r="314" spans="53:53" x14ac:dyDescent="0.15">
      <c r="BA314" s="34"/>
    </row>
    <row r="315" spans="53:53" x14ac:dyDescent="0.15">
      <c r="BA315" s="34"/>
    </row>
    <row r="316" spans="53:53" x14ac:dyDescent="0.15">
      <c r="BA316" s="34"/>
    </row>
    <row r="317" spans="53:53" x14ac:dyDescent="0.15">
      <c r="BA317" s="34"/>
    </row>
    <row r="318" spans="53:53" x14ac:dyDescent="0.15">
      <c r="BA318" s="34"/>
    </row>
    <row r="319" spans="53:53" x14ac:dyDescent="0.15">
      <c r="BA319" s="34"/>
    </row>
    <row r="320" spans="53:53" x14ac:dyDescent="0.15">
      <c r="BA320" s="34"/>
    </row>
    <row r="321" spans="53:53" x14ac:dyDescent="0.15">
      <c r="BA321" s="34"/>
    </row>
    <row r="322" spans="53:53" x14ac:dyDescent="0.15">
      <c r="BA322" s="34"/>
    </row>
    <row r="323" spans="53:53" x14ac:dyDescent="0.15">
      <c r="BA323" s="34"/>
    </row>
    <row r="324" spans="53:53" x14ac:dyDescent="0.15">
      <c r="BA324" s="34"/>
    </row>
    <row r="325" spans="53:53" x14ac:dyDescent="0.15">
      <c r="BA325" s="34"/>
    </row>
    <row r="326" spans="53:53" x14ac:dyDescent="0.15">
      <c r="BA326" s="34"/>
    </row>
    <row r="327" spans="53:53" x14ac:dyDescent="0.15">
      <c r="BA327" s="34"/>
    </row>
    <row r="328" spans="53:53" x14ac:dyDescent="0.15">
      <c r="BA328" s="34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2021-10-24T10:00:47Z</cp:lastPrinted>
  <dcterms:created xsi:type="dcterms:W3CDTF">2005-08-26T08:17:23Z</dcterms:created>
  <dcterms:modified xsi:type="dcterms:W3CDTF">2024-10-27T14:49:48Z</dcterms:modified>
</cp:coreProperties>
</file>