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3AC9E831-2CEE-4BC1-A7B6-24875AEB1DA1}" xr6:coauthVersionLast="36" xr6:coauthVersionMax="47" xr10:uidLastSave="{00000000-0000-0000-0000-000000000000}"/>
  <bookViews>
    <workbookView xWindow="18885" yWindow="2505" windowWidth="17085" windowHeight="15465" tabRatio="598" xr2:uid="{00000000-000D-0000-FFFF-FFFF00000000}"/>
  </bookViews>
  <sheets>
    <sheet name="投票速報（国内）_144_" sheetId="6" r:id="rId1"/>
    <sheet name="パラメタシート" sheetId="4" state="hidden" r:id="rId2"/>
    <sheet name="P_14号4様式" sheetId="7" state="hidden" r:id="rId3"/>
  </sheets>
  <definedNames>
    <definedName name="P_11号様式">#REF!</definedName>
    <definedName name="P_14号4様式">P_14号4様式!$A$1:$BS$87</definedName>
    <definedName name="P_20号様式" localSheetId="0">#REF!</definedName>
    <definedName name="P_20号様式">#REF!</definedName>
    <definedName name="Sheet1">#REF!</definedName>
    <definedName name="第20号様式" localSheetId="0">'投票速報（国内）_144_'!$A$1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F2" i="6" l="1"/>
  <c r="F59" i="6" l="1"/>
  <c r="F63" i="6"/>
  <c r="P64" i="6"/>
  <c r="N64" i="6"/>
  <c r="F64" i="6"/>
  <c r="L63" i="6"/>
  <c r="P7" i="6"/>
  <c r="N7" i="6"/>
  <c r="L6" i="6"/>
  <c r="F7" i="6"/>
  <c r="F6" i="6"/>
  <c r="D15" i="6"/>
  <c r="C15" i="6"/>
  <c r="A15" i="6"/>
  <c r="W14" i="6"/>
  <c r="V14" i="6"/>
  <c r="U14" i="6"/>
  <c r="T14" i="6"/>
  <c r="S14" i="6"/>
  <c r="P14" i="6"/>
  <c r="M14" i="6"/>
  <c r="L14" i="6"/>
  <c r="K14" i="6"/>
  <c r="J14" i="6"/>
  <c r="I14" i="6"/>
  <c r="H14" i="6"/>
  <c r="G14" i="6"/>
  <c r="F14" i="6"/>
  <c r="E14" i="6"/>
  <c r="D14" i="6"/>
  <c r="C14" i="6"/>
  <c r="A14" i="6"/>
  <c r="W13" i="6"/>
  <c r="V13" i="6"/>
  <c r="U13" i="6"/>
  <c r="T13" i="6"/>
  <c r="S13" i="6"/>
  <c r="P13" i="6"/>
  <c r="M13" i="6"/>
  <c r="L13" i="6"/>
  <c r="K13" i="6"/>
  <c r="J13" i="6"/>
  <c r="I13" i="6"/>
  <c r="H13" i="6"/>
  <c r="G13" i="6"/>
  <c r="F13" i="6"/>
  <c r="E13" i="6"/>
  <c r="D13" i="6"/>
  <c r="C13" i="6"/>
  <c r="A13" i="6"/>
  <c r="W12" i="6"/>
  <c r="V12" i="6"/>
  <c r="U12" i="6"/>
  <c r="T12" i="6"/>
  <c r="S12" i="6"/>
  <c r="P12" i="6"/>
  <c r="M12" i="6"/>
  <c r="L12" i="6"/>
  <c r="K12" i="6"/>
  <c r="J12" i="6"/>
  <c r="I12" i="6"/>
  <c r="H12" i="6"/>
  <c r="G12" i="6"/>
  <c r="F12" i="6"/>
  <c r="E12" i="6"/>
  <c r="D12" i="6"/>
  <c r="C12" i="6"/>
  <c r="A12" i="6"/>
  <c r="W11" i="6"/>
  <c r="V11" i="6"/>
  <c r="U11" i="6"/>
  <c r="T11" i="6"/>
  <c r="S11" i="6"/>
  <c r="P11" i="6"/>
  <c r="M11" i="6"/>
  <c r="L11" i="6"/>
  <c r="K11" i="6"/>
  <c r="J11" i="6"/>
  <c r="I11" i="6"/>
  <c r="H11" i="6"/>
  <c r="G11" i="6"/>
  <c r="F11" i="6"/>
  <c r="E11" i="6"/>
  <c r="D11" i="6"/>
  <c r="C11" i="6"/>
  <c r="A11" i="6"/>
  <c r="W10" i="6"/>
  <c r="V10" i="6"/>
  <c r="U10" i="6"/>
  <c r="T10" i="6"/>
  <c r="S10" i="6"/>
  <c r="P10" i="6"/>
  <c r="M10" i="6"/>
  <c r="L10" i="6"/>
  <c r="K10" i="6"/>
  <c r="J10" i="6"/>
  <c r="I10" i="6"/>
  <c r="H10" i="6"/>
  <c r="G10" i="6"/>
  <c r="F10" i="6"/>
  <c r="E10" i="6"/>
  <c r="D10" i="6"/>
  <c r="C10" i="6"/>
  <c r="A10" i="6"/>
  <c r="B4" i="6"/>
  <c r="U3" i="6"/>
  <c r="U2" i="6"/>
  <c r="Q2" i="6"/>
  <c r="V1" i="6"/>
  <c r="W113" i="6"/>
  <c r="V113" i="6"/>
  <c r="U113" i="6"/>
  <c r="T113" i="6"/>
  <c r="P113" i="6"/>
  <c r="M113" i="6"/>
  <c r="L113" i="6"/>
  <c r="K113" i="6"/>
  <c r="J113" i="6"/>
  <c r="I113" i="6"/>
  <c r="H113" i="6"/>
  <c r="G113" i="6"/>
  <c r="F113" i="6"/>
  <c r="E113" i="6"/>
  <c r="D113" i="6"/>
  <c r="C113" i="6"/>
  <c r="W112" i="6"/>
  <c r="V112" i="6"/>
  <c r="U112" i="6"/>
  <c r="T112" i="6"/>
  <c r="P112" i="6"/>
  <c r="M112" i="6"/>
  <c r="L112" i="6"/>
  <c r="K112" i="6"/>
  <c r="J112" i="6"/>
  <c r="I112" i="6"/>
  <c r="H112" i="6"/>
  <c r="G112" i="6"/>
  <c r="F112" i="6"/>
  <c r="E112" i="6"/>
  <c r="D112" i="6"/>
  <c r="C112" i="6"/>
  <c r="W111" i="6"/>
  <c r="V111" i="6"/>
  <c r="U111" i="6"/>
  <c r="T111" i="6"/>
  <c r="P111" i="6"/>
  <c r="M111" i="6"/>
  <c r="L111" i="6"/>
  <c r="K111" i="6"/>
  <c r="J111" i="6"/>
  <c r="I111" i="6"/>
  <c r="H111" i="6"/>
  <c r="G111" i="6"/>
  <c r="F111" i="6"/>
  <c r="E111" i="6"/>
  <c r="D111" i="6"/>
  <c r="C111" i="6"/>
  <c r="W109" i="6"/>
  <c r="V109" i="6"/>
  <c r="U109" i="6"/>
  <c r="T109" i="6"/>
  <c r="S109" i="6"/>
  <c r="P109" i="6"/>
  <c r="M109" i="6"/>
  <c r="L109" i="6"/>
  <c r="K109" i="6"/>
  <c r="J109" i="6"/>
  <c r="I109" i="6"/>
  <c r="H109" i="6"/>
  <c r="G109" i="6"/>
  <c r="F109" i="6"/>
  <c r="E109" i="6"/>
  <c r="D109" i="6"/>
  <c r="C109" i="6"/>
  <c r="A109" i="6"/>
  <c r="W108" i="6"/>
  <c r="V108" i="6"/>
  <c r="U108" i="6"/>
  <c r="T108" i="6"/>
  <c r="S108" i="6"/>
  <c r="P108" i="6"/>
  <c r="M108" i="6"/>
  <c r="L108" i="6"/>
  <c r="K108" i="6"/>
  <c r="J108" i="6"/>
  <c r="I108" i="6"/>
  <c r="H108" i="6"/>
  <c r="G108" i="6"/>
  <c r="F108" i="6"/>
  <c r="E108" i="6"/>
  <c r="D108" i="6"/>
  <c r="C108" i="6"/>
  <c r="A108" i="6"/>
  <c r="W107" i="6"/>
  <c r="V107" i="6"/>
  <c r="U107" i="6"/>
  <c r="T107" i="6"/>
  <c r="S107" i="6"/>
  <c r="P107" i="6"/>
  <c r="M107" i="6"/>
  <c r="L107" i="6"/>
  <c r="K107" i="6"/>
  <c r="J107" i="6"/>
  <c r="I107" i="6"/>
  <c r="H107" i="6"/>
  <c r="G107" i="6"/>
  <c r="F107" i="6"/>
  <c r="E107" i="6"/>
  <c r="D107" i="6"/>
  <c r="C107" i="6"/>
  <c r="A107" i="6"/>
  <c r="W106" i="6"/>
  <c r="V106" i="6"/>
  <c r="U106" i="6"/>
  <c r="T106" i="6"/>
  <c r="S106" i="6"/>
  <c r="P106" i="6"/>
  <c r="M106" i="6"/>
  <c r="L106" i="6"/>
  <c r="K106" i="6"/>
  <c r="J106" i="6"/>
  <c r="I106" i="6"/>
  <c r="H106" i="6"/>
  <c r="G106" i="6"/>
  <c r="F106" i="6"/>
  <c r="E106" i="6"/>
  <c r="D106" i="6"/>
  <c r="C106" i="6"/>
  <c r="A106" i="6"/>
  <c r="W105" i="6"/>
  <c r="V105" i="6"/>
  <c r="U105" i="6"/>
  <c r="T105" i="6"/>
  <c r="S105" i="6"/>
  <c r="P105" i="6"/>
  <c r="M105" i="6"/>
  <c r="L105" i="6"/>
  <c r="K105" i="6"/>
  <c r="J105" i="6"/>
  <c r="I105" i="6"/>
  <c r="H105" i="6"/>
  <c r="G105" i="6"/>
  <c r="F105" i="6"/>
  <c r="E105" i="6"/>
  <c r="D105" i="6"/>
  <c r="C105" i="6"/>
  <c r="A105" i="6"/>
  <c r="W104" i="6"/>
  <c r="V104" i="6"/>
  <c r="U104" i="6"/>
  <c r="T104" i="6"/>
  <c r="S104" i="6"/>
  <c r="P104" i="6"/>
  <c r="M104" i="6"/>
  <c r="L104" i="6"/>
  <c r="K104" i="6"/>
  <c r="J104" i="6"/>
  <c r="I104" i="6"/>
  <c r="H104" i="6"/>
  <c r="G104" i="6"/>
  <c r="F104" i="6"/>
  <c r="E104" i="6"/>
  <c r="D104" i="6"/>
  <c r="C104" i="6"/>
  <c r="A104" i="6"/>
  <c r="W103" i="6"/>
  <c r="V103" i="6"/>
  <c r="U103" i="6"/>
  <c r="T103" i="6"/>
  <c r="S103" i="6"/>
  <c r="P103" i="6"/>
  <c r="M103" i="6"/>
  <c r="L103" i="6"/>
  <c r="K103" i="6"/>
  <c r="J103" i="6"/>
  <c r="I103" i="6"/>
  <c r="H103" i="6"/>
  <c r="G103" i="6"/>
  <c r="F103" i="6"/>
  <c r="E103" i="6"/>
  <c r="D103" i="6"/>
  <c r="C103" i="6"/>
  <c r="A103" i="6"/>
  <c r="W102" i="6"/>
  <c r="V102" i="6"/>
  <c r="U102" i="6"/>
  <c r="T102" i="6"/>
  <c r="S102" i="6"/>
  <c r="P102" i="6"/>
  <c r="M102" i="6"/>
  <c r="L102" i="6"/>
  <c r="K102" i="6"/>
  <c r="J102" i="6"/>
  <c r="I102" i="6"/>
  <c r="H102" i="6"/>
  <c r="G102" i="6"/>
  <c r="F102" i="6"/>
  <c r="E102" i="6"/>
  <c r="D102" i="6"/>
  <c r="C102" i="6"/>
  <c r="A102" i="6"/>
  <c r="W101" i="6"/>
  <c r="V101" i="6"/>
  <c r="U101" i="6"/>
  <c r="T101" i="6"/>
  <c r="S101" i="6"/>
  <c r="P101" i="6"/>
  <c r="M101" i="6"/>
  <c r="L101" i="6"/>
  <c r="K101" i="6"/>
  <c r="J101" i="6"/>
  <c r="I101" i="6"/>
  <c r="H101" i="6"/>
  <c r="G101" i="6"/>
  <c r="F101" i="6"/>
  <c r="E101" i="6"/>
  <c r="D101" i="6"/>
  <c r="C101" i="6"/>
  <c r="A101" i="6"/>
  <c r="W100" i="6"/>
  <c r="V100" i="6"/>
  <c r="U100" i="6"/>
  <c r="T100" i="6"/>
  <c r="S100" i="6"/>
  <c r="P100" i="6"/>
  <c r="M100" i="6"/>
  <c r="L100" i="6"/>
  <c r="K100" i="6"/>
  <c r="J100" i="6"/>
  <c r="I100" i="6"/>
  <c r="H100" i="6"/>
  <c r="G100" i="6"/>
  <c r="F100" i="6"/>
  <c r="E100" i="6"/>
  <c r="D100" i="6"/>
  <c r="C100" i="6"/>
  <c r="A100" i="6"/>
  <c r="W99" i="6"/>
  <c r="V99" i="6"/>
  <c r="U99" i="6"/>
  <c r="T99" i="6"/>
  <c r="S99" i="6"/>
  <c r="P99" i="6"/>
  <c r="M99" i="6"/>
  <c r="L99" i="6"/>
  <c r="K99" i="6"/>
  <c r="J99" i="6"/>
  <c r="I99" i="6"/>
  <c r="H99" i="6"/>
  <c r="G99" i="6"/>
  <c r="F99" i="6"/>
  <c r="E99" i="6"/>
  <c r="D99" i="6"/>
  <c r="C99" i="6"/>
  <c r="A99" i="6"/>
  <c r="W98" i="6"/>
  <c r="V98" i="6"/>
  <c r="U98" i="6"/>
  <c r="T98" i="6"/>
  <c r="S98" i="6"/>
  <c r="P98" i="6"/>
  <c r="M98" i="6"/>
  <c r="L98" i="6"/>
  <c r="K98" i="6"/>
  <c r="J98" i="6"/>
  <c r="I98" i="6"/>
  <c r="H98" i="6"/>
  <c r="G98" i="6"/>
  <c r="F98" i="6"/>
  <c r="E98" i="6"/>
  <c r="D98" i="6"/>
  <c r="C98" i="6"/>
  <c r="A98" i="6"/>
  <c r="W97" i="6"/>
  <c r="V97" i="6"/>
  <c r="U97" i="6"/>
  <c r="T97" i="6"/>
  <c r="S97" i="6"/>
  <c r="P97" i="6"/>
  <c r="M97" i="6"/>
  <c r="L97" i="6"/>
  <c r="K97" i="6"/>
  <c r="J97" i="6"/>
  <c r="I97" i="6"/>
  <c r="H97" i="6"/>
  <c r="G97" i="6"/>
  <c r="F97" i="6"/>
  <c r="E97" i="6"/>
  <c r="D97" i="6"/>
  <c r="C97" i="6"/>
  <c r="A97" i="6"/>
  <c r="W96" i="6"/>
  <c r="V96" i="6"/>
  <c r="U96" i="6"/>
  <c r="T96" i="6"/>
  <c r="S96" i="6"/>
  <c r="P96" i="6"/>
  <c r="M96" i="6"/>
  <c r="L96" i="6"/>
  <c r="K96" i="6"/>
  <c r="J96" i="6"/>
  <c r="I96" i="6"/>
  <c r="H96" i="6"/>
  <c r="G96" i="6"/>
  <c r="F96" i="6"/>
  <c r="E96" i="6"/>
  <c r="D96" i="6"/>
  <c r="C96" i="6"/>
  <c r="A96" i="6"/>
  <c r="W95" i="6"/>
  <c r="V95" i="6"/>
  <c r="U95" i="6"/>
  <c r="T95" i="6"/>
  <c r="S95" i="6"/>
  <c r="P95" i="6"/>
  <c r="M95" i="6"/>
  <c r="L95" i="6"/>
  <c r="K95" i="6"/>
  <c r="J95" i="6"/>
  <c r="I95" i="6"/>
  <c r="H95" i="6"/>
  <c r="G95" i="6"/>
  <c r="F95" i="6"/>
  <c r="E95" i="6"/>
  <c r="D95" i="6"/>
  <c r="C95" i="6"/>
  <c r="A95" i="6"/>
  <c r="W94" i="6"/>
  <c r="V94" i="6"/>
  <c r="U94" i="6"/>
  <c r="T94" i="6"/>
  <c r="S94" i="6"/>
  <c r="P94" i="6"/>
  <c r="M94" i="6"/>
  <c r="L94" i="6"/>
  <c r="K94" i="6"/>
  <c r="J94" i="6"/>
  <c r="I94" i="6"/>
  <c r="H94" i="6"/>
  <c r="G94" i="6"/>
  <c r="F94" i="6"/>
  <c r="E94" i="6"/>
  <c r="D94" i="6"/>
  <c r="C94" i="6"/>
  <c r="A94" i="6"/>
  <c r="W93" i="6"/>
  <c r="V93" i="6"/>
  <c r="U93" i="6"/>
  <c r="T93" i="6"/>
  <c r="S93" i="6"/>
  <c r="P93" i="6"/>
  <c r="M93" i="6"/>
  <c r="L93" i="6"/>
  <c r="K93" i="6"/>
  <c r="J93" i="6"/>
  <c r="I93" i="6"/>
  <c r="H93" i="6"/>
  <c r="G93" i="6"/>
  <c r="F93" i="6"/>
  <c r="E93" i="6"/>
  <c r="D93" i="6"/>
  <c r="C93" i="6"/>
  <c r="A93" i="6"/>
  <c r="W92" i="6"/>
  <c r="V92" i="6"/>
  <c r="U92" i="6"/>
  <c r="T92" i="6"/>
  <c r="S92" i="6"/>
  <c r="P92" i="6"/>
  <c r="M92" i="6"/>
  <c r="L92" i="6"/>
  <c r="K92" i="6"/>
  <c r="J92" i="6"/>
  <c r="I92" i="6"/>
  <c r="H92" i="6"/>
  <c r="G92" i="6"/>
  <c r="F92" i="6"/>
  <c r="E92" i="6"/>
  <c r="D92" i="6"/>
  <c r="C92" i="6"/>
  <c r="A92" i="6"/>
  <c r="W91" i="6"/>
  <c r="V91" i="6"/>
  <c r="U91" i="6"/>
  <c r="T91" i="6"/>
  <c r="S91" i="6"/>
  <c r="P91" i="6"/>
  <c r="M91" i="6"/>
  <c r="L91" i="6"/>
  <c r="K91" i="6"/>
  <c r="J91" i="6"/>
  <c r="I91" i="6"/>
  <c r="H91" i="6"/>
  <c r="G91" i="6"/>
  <c r="F91" i="6"/>
  <c r="E91" i="6"/>
  <c r="D91" i="6"/>
  <c r="C91" i="6"/>
  <c r="A91" i="6"/>
  <c r="W90" i="6"/>
  <c r="V90" i="6"/>
  <c r="U90" i="6"/>
  <c r="T90" i="6"/>
  <c r="S90" i="6"/>
  <c r="P90" i="6"/>
  <c r="M90" i="6"/>
  <c r="L90" i="6"/>
  <c r="K90" i="6"/>
  <c r="J90" i="6"/>
  <c r="I90" i="6"/>
  <c r="H90" i="6"/>
  <c r="G90" i="6"/>
  <c r="F90" i="6"/>
  <c r="E90" i="6"/>
  <c r="D90" i="6"/>
  <c r="C90" i="6"/>
  <c r="A90" i="6"/>
  <c r="W89" i="6"/>
  <c r="V89" i="6"/>
  <c r="U89" i="6"/>
  <c r="T89" i="6"/>
  <c r="S89" i="6"/>
  <c r="P89" i="6"/>
  <c r="M89" i="6"/>
  <c r="L89" i="6"/>
  <c r="K89" i="6"/>
  <c r="J89" i="6"/>
  <c r="I89" i="6"/>
  <c r="H89" i="6"/>
  <c r="G89" i="6"/>
  <c r="F89" i="6"/>
  <c r="E89" i="6"/>
  <c r="D89" i="6"/>
  <c r="C89" i="6"/>
  <c r="A89" i="6"/>
  <c r="W88" i="6"/>
  <c r="V88" i="6"/>
  <c r="U88" i="6"/>
  <c r="T88" i="6"/>
  <c r="S88" i="6"/>
  <c r="P88" i="6"/>
  <c r="M88" i="6"/>
  <c r="L88" i="6"/>
  <c r="K88" i="6"/>
  <c r="J88" i="6"/>
  <c r="I88" i="6"/>
  <c r="H88" i="6"/>
  <c r="G88" i="6"/>
  <c r="F88" i="6"/>
  <c r="E88" i="6"/>
  <c r="D88" i="6"/>
  <c r="C88" i="6"/>
  <c r="A88" i="6"/>
  <c r="W87" i="6"/>
  <c r="V87" i="6"/>
  <c r="U87" i="6"/>
  <c r="T87" i="6"/>
  <c r="S87" i="6"/>
  <c r="P87" i="6"/>
  <c r="M87" i="6"/>
  <c r="L87" i="6"/>
  <c r="K87" i="6"/>
  <c r="J87" i="6"/>
  <c r="I87" i="6"/>
  <c r="H87" i="6"/>
  <c r="G87" i="6"/>
  <c r="F87" i="6"/>
  <c r="E87" i="6"/>
  <c r="D87" i="6"/>
  <c r="C87" i="6"/>
  <c r="A87" i="6"/>
  <c r="W86" i="6"/>
  <c r="V86" i="6"/>
  <c r="U86" i="6"/>
  <c r="T86" i="6"/>
  <c r="S86" i="6"/>
  <c r="P86" i="6"/>
  <c r="M86" i="6"/>
  <c r="L86" i="6"/>
  <c r="K86" i="6"/>
  <c r="J86" i="6"/>
  <c r="I86" i="6"/>
  <c r="H86" i="6"/>
  <c r="G86" i="6"/>
  <c r="F86" i="6"/>
  <c r="E86" i="6"/>
  <c r="D86" i="6"/>
  <c r="C86" i="6"/>
  <c r="A86" i="6"/>
  <c r="W85" i="6"/>
  <c r="V85" i="6"/>
  <c r="U85" i="6"/>
  <c r="T85" i="6"/>
  <c r="S85" i="6"/>
  <c r="P85" i="6"/>
  <c r="M85" i="6"/>
  <c r="L85" i="6"/>
  <c r="K85" i="6"/>
  <c r="J85" i="6"/>
  <c r="I85" i="6"/>
  <c r="H85" i="6"/>
  <c r="G85" i="6"/>
  <c r="F85" i="6"/>
  <c r="E85" i="6"/>
  <c r="D85" i="6"/>
  <c r="C85" i="6"/>
  <c r="A85" i="6"/>
  <c r="W84" i="6"/>
  <c r="V84" i="6"/>
  <c r="U84" i="6"/>
  <c r="T84" i="6"/>
  <c r="S84" i="6"/>
  <c r="P84" i="6"/>
  <c r="M84" i="6"/>
  <c r="L84" i="6"/>
  <c r="K84" i="6"/>
  <c r="J84" i="6"/>
  <c r="I84" i="6"/>
  <c r="H84" i="6"/>
  <c r="G84" i="6"/>
  <c r="F84" i="6"/>
  <c r="E84" i="6"/>
  <c r="D84" i="6"/>
  <c r="C84" i="6"/>
  <c r="A84" i="6"/>
  <c r="W83" i="6"/>
  <c r="V83" i="6"/>
  <c r="U83" i="6"/>
  <c r="T83" i="6"/>
  <c r="S83" i="6"/>
  <c r="P83" i="6"/>
  <c r="M83" i="6"/>
  <c r="L83" i="6"/>
  <c r="K83" i="6"/>
  <c r="J83" i="6"/>
  <c r="I83" i="6"/>
  <c r="H83" i="6"/>
  <c r="G83" i="6"/>
  <c r="F83" i="6"/>
  <c r="E83" i="6"/>
  <c r="D83" i="6"/>
  <c r="C83" i="6"/>
  <c r="A83" i="6"/>
  <c r="W82" i="6"/>
  <c r="V82" i="6"/>
  <c r="U82" i="6"/>
  <c r="T82" i="6"/>
  <c r="S82" i="6"/>
  <c r="P82" i="6"/>
  <c r="M82" i="6"/>
  <c r="L82" i="6"/>
  <c r="K82" i="6"/>
  <c r="J82" i="6"/>
  <c r="I82" i="6"/>
  <c r="H82" i="6"/>
  <c r="G82" i="6"/>
  <c r="F82" i="6"/>
  <c r="E82" i="6"/>
  <c r="D82" i="6"/>
  <c r="C82" i="6"/>
  <c r="A82" i="6"/>
  <c r="W81" i="6"/>
  <c r="V81" i="6"/>
  <c r="U81" i="6"/>
  <c r="T81" i="6"/>
  <c r="S81" i="6"/>
  <c r="P81" i="6"/>
  <c r="M81" i="6"/>
  <c r="L81" i="6"/>
  <c r="K81" i="6"/>
  <c r="J81" i="6"/>
  <c r="I81" i="6"/>
  <c r="H81" i="6"/>
  <c r="G81" i="6"/>
  <c r="F81" i="6"/>
  <c r="E81" i="6"/>
  <c r="D81" i="6"/>
  <c r="C81" i="6"/>
  <c r="A81" i="6"/>
  <c r="W80" i="6"/>
  <c r="V80" i="6"/>
  <c r="U80" i="6"/>
  <c r="T80" i="6"/>
  <c r="S80" i="6"/>
  <c r="P80" i="6"/>
  <c r="M80" i="6"/>
  <c r="L80" i="6"/>
  <c r="K80" i="6"/>
  <c r="J80" i="6"/>
  <c r="I80" i="6"/>
  <c r="H80" i="6"/>
  <c r="G80" i="6"/>
  <c r="F80" i="6"/>
  <c r="E80" i="6"/>
  <c r="D80" i="6"/>
  <c r="C80" i="6"/>
  <c r="A80" i="6"/>
  <c r="W79" i="6"/>
  <c r="V79" i="6"/>
  <c r="U79" i="6"/>
  <c r="T79" i="6"/>
  <c r="S79" i="6"/>
  <c r="P79" i="6"/>
  <c r="M79" i="6"/>
  <c r="L79" i="6"/>
  <c r="K79" i="6"/>
  <c r="J79" i="6"/>
  <c r="I79" i="6"/>
  <c r="H79" i="6"/>
  <c r="G79" i="6"/>
  <c r="F79" i="6"/>
  <c r="E79" i="6"/>
  <c r="D79" i="6"/>
  <c r="C79" i="6"/>
  <c r="A79" i="6"/>
  <c r="W78" i="6"/>
  <c r="V78" i="6"/>
  <c r="U78" i="6"/>
  <c r="T78" i="6"/>
  <c r="S78" i="6"/>
  <c r="P78" i="6"/>
  <c r="M78" i="6"/>
  <c r="L78" i="6"/>
  <c r="K78" i="6"/>
  <c r="J78" i="6"/>
  <c r="I78" i="6"/>
  <c r="H78" i="6"/>
  <c r="G78" i="6"/>
  <c r="F78" i="6"/>
  <c r="E78" i="6"/>
  <c r="D78" i="6"/>
  <c r="C78" i="6"/>
  <c r="A78" i="6"/>
  <c r="W77" i="6"/>
  <c r="V77" i="6"/>
  <c r="U77" i="6"/>
  <c r="T77" i="6"/>
  <c r="S77" i="6"/>
  <c r="P77" i="6"/>
  <c r="M77" i="6"/>
  <c r="L77" i="6"/>
  <c r="K77" i="6"/>
  <c r="J77" i="6"/>
  <c r="I77" i="6"/>
  <c r="H77" i="6"/>
  <c r="G77" i="6"/>
  <c r="F77" i="6"/>
  <c r="E77" i="6"/>
  <c r="D77" i="6"/>
  <c r="C77" i="6"/>
  <c r="A77" i="6"/>
  <c r="W76" i="6"/>
  <c r="V76" i="6"/>
  <c r="U76" i="6"/>
  <c r="T76" i="6"/>
  <c r="S76" i="6"/>
  <c r="P76" i="6"/>
  <c r="M76" i="6"/>
  <c r="L76" i="6"/>
  <c r="K76" i="6"/>
  <c r="J76" i="6"/>
  <c r="I76" i="6"/>
  <c r="H76" i="6"/>
  <c r="G76" i="6"/>
  <c r="F76" i="6"/>
  <c r="E76" i="6"/>
  <c r="D76" i="6"/>
  <c r="C76" i="6"/>
  <c r="A76" i="6"/>
  <c r="W75" i="6"/>
  <c r="V75" i="6"/>
  <c r="U75" i="6"/>
  <c r="T75" i="6"/>
  <c r="S75" i="6"/>
  <c r="P75" i="6"/>
  <c r="M75" i="6"/>
  <c r="L75" i="6"/>
  <c r="K75" i="6"/>
  <c r="J75" i="6"/>
  <c r="I75" i="6"/>
  <c r="H75" i="6"/>
  <c r="G75" i="6"/>
  <c r="F75" i="6"/>
  <c r="E75" i="6"/>
  <c r="D75" i="6"/>
  <c r="C75" i="6"/>
  <c r="A75" i="6"/>
  <c r="W74" i="6"/>
  <c r="V74" i="6"/>
  <c r="U74" i="6"/>
  <c r="T74" i="6"/>
  <c r="S74" i="6"/>
  <c r="P74" i="6"/>
  <c r="M74" i="6"/>
  <c r="L74" i="6"/>
  <c r="K74" i="6"/>
  <c r="J74" i="6"/>
  <c r="I74" i="6"/>
  <c r="H74" i="6"/>
  <c r="G74" i="6"/>
  <c r="F74" i="6"/>
  <c r="E74" i="6"/>
  <c r="D74" i="6"/>
  <c r="C74" i="6"/>
  <c r="A74" i="6"/>
  <c r="W73" i="6"/>
  <c r="V73" i="6"/>
  <c r="U73" i="6"/>
  <c r="T73" i="6"/>
  <c r="S73" i="6"/>
  <c r="P73" i="6"/>
  <c r="M73" i="6"/>
  <c r="L73" i="6"/>
  <c r="K73" i="6"/>
  <c r="J73" i="6"/>
  <c r="I73" i="6"/>
  <c r="H73" i="6"/>
  <c r="G73" i="6"/>
  <c r="F73" i="6"/>
  <c r="E73" i="6"/>
  <c r="D73" i="6"/>
  <c r="C73" i="6"/>
  <c r="A73" i="6"/>
  <c r="W72" i="6"/>
  <c r="V72" i="6"/>
  <c r="U72" i="6"/>
  <c r="T72" i="6"/>
  <c r="S72" i="6"/>
  <c r="P72" i="6"/>
  <c r="M72" i="6"/>
  <c r="L72" i="6"/>
  <c r="K72" i="6"/>
  <c r="J72" i="6"/>
  <c r="I72" i="6"/>
  <c r="H72" i="6"/>
  <c r="G72" i="6"/>
  <c r="F72" i="6"/>
  <c r="E72" i="6"/>
  <c r="D72" i="6"/>
  <c r="C72" i="6"/>
  <c r="A72" i="6"/>
  <c r="W71" i="6"/>
  <c r="V71" i="6"/>
  <c r="U71" i="6"/>
  <c r="T71" i="6"/>
  <c r="S71" i="6"/>
  <c r="P71" i="6"/>
  <c r="M71" i="6"/>
  <c r="L71" i="6"/>
  <c r="K71" i="6"/>
  <c r="J71" i="6"/>
  <c r="I71" i="6"/>
  <c r="H71" i="6"/>
  <c r="G71" i="6"/>
  <c r="F71" i="6"/>
  <c r="E71" i="6"/>
  <c r="D71" i="6"/>
  <c r="C71" i="6"/>
  <c r="A71" i="6"/>
  <c r="W70" i="6"/>
  <c r="V70" i="6"/>
  <c r="U70" i="6"/>
  <c r="T70" i="6"/>
  <c r="S70" i="6"/>
  <c r="P70" i="6"/>
  <c r="M70" i="6"/>
  <c r="L70" i="6"/>
  <c r="K70" i="6"/>
  <c r="J70" i="6"/>
  <c r="I70" i="6"/>
  <c r="H70" i="6"/>
  <c r="G70" i="6"/>
  <c r="F70" i="6"/>
  <c r="E70" i="6"/>
  <c r="D70" i="6"/>
  <c r="C70" i="6"/>
  <c r="A70" i="6"/>
  <c r="W69" i="6"/>
  <c r="V69" i="6"/>
  <c r="U69" i="6"/>
  <c r="T69" i="6"/>
  <c r="S69" i="6"/>
  <c r="P69" i="6"/>
  <c r="M69" i="6"/>
  <c r="L69" i="6"/>
  <c r="K69" i="6"/>
  <c r="J69" i="6"/>
  <c r="I69" i="6"/>
  <c r="H69" i="6"/>
  <c r="G69" i="6"/>
  <c r="F69" i="6"/>
  <c r="E69" i="6"/>
  <c r="D69" i="6"/>
  <c r="C69" i="6"/>
  <c r="A69" i="6"/>
  <c r="W68" i="6"/>
  <c r="V68" i="6"/>
  <c r="U68" i="6"/>
  <c r="T68" i="6"/>
  <c r="S68" i="6"/>
  <c r="P68" i="6"/>
  <c r="M68" i="6"/>
  <c r="L68" i="6"/>
  <c r="K68" i="6"/>
  <c r="J68" i="6"/>
  <c r="I68" i="6"/>
  <c r="H68" i="6"/>
  <c r="G68" i="6"/>
  <c r="F68" i="6"/>
  <c r="E68" i="6"/>
  <c r="D68" i="6"/>
  <c r="C68" i="6"/>
  <c r="A68" i="6"/>
  <c r="W67" i="6"/>
  <c r="V67" i="6"/>
  <c r="U67" i="6"/>
  <c r="T67" i="6"/>
  <c r="S67" i="6"/>
  <c r="P67" i="6"/>
  <c r="M67" i="6"/>
  <c r="L67" i="6"/>
  <c r="K67" i="6"/>
  <c r="J67" i="6"/>
  <c r="I67" i="6"/>
  <c r="H67" i="6"/>
  <c r="G67" i="6"/>
  <c r="F67" i="6"/>
  <c r="E67" i="6"/>
  <c r="D67" i="6"/>
  <c r="C67" i="6"/>
  <c r="A67" i="6"/>
  <c r="B61" i="6"/>
  <c r="U60" i="6"/>
  <c r="U59" i="6"/>
  <c r="Q59" i="6"/>
  <c r="V58" i="6"/>
  <c r="W56" i="6"/>
  <c r="V56" i="6"/>
  <c r="U56" i="6"/>
  <c r="T56" i="6"/>
  <c r="P56" i="6"/>
  <c r="M56" i="6"/>
  <c r="L56" i="6"/>
  <c r="K56" i="6"/>
  <c r="J56" i="6"/>
  <c r="I56" i="6"/>
  <c r="H56" i="6"/>
  <c r="G56" i="6"/>
  <c r="F56" i="6"/>
  <c r="E56" i="6"/>
  <c r="D56" i="6"/>
  <c r="C56" i="6"/>
  <c r="W55" i="6"/>
  <c r="V55" i="6"/>
  <c r="U55" i="6"/>
  <c r="T55" i="6"/>
  <c r="P55" i="6"/>
  <c r="M55" i="6"/>
  <c r="L55" i="6"/>
  <c r="K55" i="6"/>
  <c r="J55" i="6"/>
  <c r="I55" i="6"/>
  <c r="H55" i="6"/>
  <c r="G55" i="6"/>
  <c r="F55" i="6"/>
  <c r="E55" i="6"/>
  <c r="D55" i="6"/>
  <c r="C55" i="6"/>
  <c r="W54" i="6"/>
  <c r="V54" i="6"/>
  <c r="U54" i="6"/>
  <c r="T54" i="6"/>
  <c r="P54" i="6"/>
  <c r="M54" i="6"/>
  <c r="L54" i="6"/>
  <c r="K54" i="6"/>
  <c r="J54" i="6"/>
  <c r="I54" i="6"/>
  <c r="H54" i="6"/>
  <c r="G54" i="6"/>
  <c r="F54" i="6"/>
  <c r="E54" i="6"/>
  <c r="D54" i="6"/>
  <c r="C54" i="6"/>
  <c r="W52" i="6"/>
  <c r="V52" i="6"/>
  <c r="U52" i="6"/>
  <c r="T52" i="6"/>
  <c r="S52" i="6"/>
  <c r="P52" i="6"/>
  <c r="M52" i="6"/>
  <c r="L52" i="6"/>
  <c r="K52" i="6"/>
  <c r="J52" i="6"/>
  <c r="I52" i="6"/>
  <c r="H52" i="6"/>
  <c r="G52" i="6"/>
  <c r="F52" i="6"/>
  <c r="E52" i="6"/>
  <c r="D52" i="6"/>
  <c r="C52" i="6"/>
  <c r="A52" i="6"/>
  <c r="W51" i="6"/>
  <c r="V51" i="6"/>
  <c r="U51" i="6"/>
  <c r="T51" i="6"/>
  <c r="S51" i="6"/>
  <c r="P51" i="6"/>
  <c r="M51" i="6"/>
  <c r="L51" i="6"/>
  <c r="K51" i="6"/>
  <c r="J51" i="6"/>
  <c r="I51" i="6"/>
  <c r="H51" i="6"/>
  <c r="G51" i="6"/>
  <c r="F51" i="6"/>
  <c r="E51" i="6"/>
  <c r="D51" i="6"/>
  <c r="C51" i="6"/>
  <c r="A51" i="6"/>
  <c r="W50" i="6"/>
  <c r="V50" i="6"/>
  <c r="U50" i="6"/>
  <c r="T50" i="6"/>
  <c r="S50" i="6"/>
  <c r="P50" i="6"/>
  <c r="M50" i="6"/>
  <c r="L50" i="6"/>
  <c r="K50" i="6"/>
  <c r="J50" i="6"/>
  <c r="I50" i="6"/>
  <c r="H50" i="6"/>
  <c r="G50" i="6"/>
  <c r="F50" i="6"/>
  <c r="E50" i="6"/>
  <c r="D50" i="6"/>
  <c r="C50" i="6"/>
  <c r="A50" i="6"/>
  <c r="W49" i="6"/>
  <c r="V49" i="6"/>
  <c r="U49" i="6"/>
  <c r="T49" i="6"/>
  <c r="S49" i="6"/>
  <c r="P49" i="6"/>
  <c r="M49" i="6"/>
  <c r="L49" i="6"/>
  <c r="K49" i="6"/>
  <c r="J49" i="6"/>
  <c r="I49" i="6"/>
  <c r="H49" i="6"/>
  <c r="G49" i="6"/>
  <c r="F49" i="6"/>
  <c r="E49" i="6"/>
  <c r="D49" i="6"/>
  <c r="C49" i="6"/>
  <c r="A49" i="6"/>
  <c r="W48" i="6"/>
  <c r="V48" i="6"/>
  <c r="U48" i="6"/>
  <c r="T48" i="6"/>
  <c r="S48" i="6"/>
  <c r="P48" i="6"/>
  <c r="M48" i="6"/>
  <c r="L48" i="6"/>
  <c r="K48" i="6"/>
  <c r="J48" i="6"/>
  <c r="I48" i="6"/>
  <c r="H48" i="6"/>
  <c r="G48" i="6"/>
  <c r="F48" i="6"/>
  <c r="E48" i="6"/>
  <c r="D48" i="6"/>
  <c r="C48" i="6"/>
  <c r="A48" i="6"/>
  <c r="W47" i="6"/>
  <c r="V47" i="6"/>
  <c r="U47" i="6"/>
  <c r="T47" i="6"/>
  <c r="S47" i="6"/>
  <c r="P47" i="6"/>
  <c r="M47" i="6"/>
  <c r="L47" i="6"/>
  <c r="K47" i="6"/>
  <c r="J47" i="6"/>
  <c r="I47" i="6"/>
  <c r="H47" i="6"/>
  <c r="G47" i="6"/>
  <c r="F47" i="6"/>
  <c r="E47" i="6"/>
  <c r="D47" i="6"/>
  <c r="C47" i="6"/>
  <c r="A47" i="6"/>
  <c r="W46" i="6"/>
  <c r="V46" i="6"/>
  <c r="U46" i="6"/>
  <c r="T46" i="6"/>
  <c r="S46" i="6"/>
  <c r="P46" i="6"/>
  <c r="M46" i="6"/>
  <c r="L46" i="6"/>
  <c r="K46" i="6"/>
  <c r="J46" i="6"/>
  <c r="I46" i="6"/>
  <c r="H46" i="6"/>
  <c r="G46" i="6"/>
  <c r="F46" i="6"/>
  <c r="E46" i="6"/>
  <c r="D46" i="6"/>
  <c r="C46" i="6"/>
  <c r="A46" i="6"/>
  <c r="W45" i="6"/>
  <c r="V45" i="6"/>
  <c r="U45" i="6"/>
  <c r="T45" i="6"/>
  <c r="S45" i="6"/>
  <c r="P45" i="6"/>
  <c r="M45" i="6"/>
  <c r="L45" i="6"/>
  <c r="K45" i="6"/>
  <c r="J45" i="6"/>
  <c r="I45" i="6"/>
  <c r="H45" i="6"/>
  <c r="G45" i="6"/>
  <c r="F45" i="6"/>
  <c r="E45" i="6"/>
  <c r="D45" i="6"/>
  <c r="C45" i="6"/>
  <c r="A45" i="6"/>
  <c r="W44" i="6"/>
  <c r="V44" i="6"/>
  <c r="U44" i="6"/>
  <c r="T44" i="6"/>
  <c r="S44" i="6"/>
  <c r="P44" i="6"/>
  <c r="M44" i="6"/>
  <c r="L44" i="6"/>
  <c r="K44" i="6"/>
  <c r="J44" i="6"/>
  <c r="I44" i="6"/>
  <c r="H44" i="6"/>
  <c r="G44" i="6"/>
  <c r="F44" i="6"/>
  <c r="E44" i="6"/>
  <c r="D44" i="6"/>
  <c r="C44" i="6"/>
  <c r="A44" i="6"/>
  <c r="W43" i="6"/>
  <c r="V43" i="6"/>
  <c r="U43" i="6"/>
  <c r="T43" i="6"/>
  <c r="S43" i="6"/>
  <c r="P43" i="6"/>
  <c r="M43" i="6"/>
  <c r="L43" i="6"/>
  <c r="K43" i="6"/>
  <c r="J43" i="6"/>
  <c r="I43" i="6"/>
  <c r="H43" i="6"/>
  <c r="G43" i="6"/>
  <c r="F43" i="6"/>
  <c r="E43" i="6"/>
  <c r="D43" i="6"/>
  <c r="C43" i="6"/>
  <c r="A43" i="6"/>
  <c r="W42" i="6"/>
  <c r="V42" i="6"/>
  <c r="U42" i="6"/>
  <c r="T42" i="6"/>
  <c r="S42" i="6"/>
  <c r="P42" i="6"/>
  <c r="M42" i="6"/>
  <c r="L42" i="6"/>
  <c r="K42" i="6"/>
  <c r="J42" i="6"/>
  <c r="I42" i="6"/>
  <c r="H42" i="6"/>
  <c r="G42" i="6"/>
  <c r="F42" i="6"/>
  <c r="E42" i="6"/>
  <c r="D42" i="6"/>
  <c r="C42" i="6"/>
  <c r="A42" i="6"/>
  <c r="W41" i="6"/>
  <c r="V41" i="6"/>
  <c r="U41" i="6"/>
  <c r="T41" i="6"/>
  <c r="S41" i="6"/>
  <c r="P41" i="6"/>
  <c r="M41" i="6"/>
  <c r="L41" i="6"/>
  <c r="K41" i="6"/>
  <c r="J41" i="6"/>
  <c r="I41" i="6"/>
  <c r="H41" i="6"/>
  <c r="G41" i="6"/>
  <c r="F41" i="6"/>
  <c r="E41" i="6"/>
  <c r="D41" i="6"/>
  <c r="C41" i="6"/>
  <c r="A41" i="6"/>
  <c r="W40" i="6"/>
  <c r="V40" i="6"/>
  <c r="U40" i="6"/>
  <c r="T40" i="6"/>
  <c r="S40" i="6"/>
  <c r="P40" i="6"/>
  <c r="M40" i="6"/>
  <c r="L40" i="6"/>
  <c r="K40" i="6"/>
  <c r="J40" i="6"/>
  <c r="I40" i="6"/>
  <c r="H40" i="6"/>
  <c r="G40" i="6"/>
  <c r="F40" i="6"/>
  <c r="E40" i="6"/>
  <c r="D40" i="6"/>
  <c r="C40" i="6"/>
  <c r="A40" i="6"/>
  <c r="W39" i="6"/>
  <c r="V39" i="6"/>
  <c r="U39" i="6"/>
  <c r="T39" i="6"/>
  <c r="S39" i="6"/>
  <c r="P39" i="6"/>
  <c r="M39" i="6"/>
  <c r="L39" i="6"/>
  <c r="K39" i="6"/>
  <c r="J39" i="6"/>
  <c r="I39" i="6"/>
  <c r="H39" i="6"/>
  <c r="G39" i="6"/>
  <c r="F39" i="6"/>
  <c r="E39" i="6"/>
  <c r="D39" i="6"/>
  <c r="C39" i="6"/>
  <c r="A39" i="6"/>
  <c r="W38" i="6"/>
  <c r="V38" i="6"/>
  <c r="U38" i="6"/>
  <c r="T38" i="6"/>
  <c r="S38" i="6"/>
  <c r="P38" i="6"/>
  <c r="M38" i="6"/>
  <c r="L38" i="6"/>
  <c r="K38" i="6"/>
  <c r="J38" i="6"/>
  <c r="I38" i="6"/>
  <c r="H38" i="6"/>
  <c r="G38" i="6"/>
  <c r="F38" i="6"/>
  <c r="E38" i="6"/>
  <c r="D38" i="6"/>
  <c r="C38" i="6"/>
  <c r="A38" i="6"/>
  <c r="W37" i="6"/>
  <c r="V37" i="6"/>
  <c r="U37" i="6"/>
  <c r="T37" i="6"/>
  <c r="S37" i="6"/>
  <c r="P37" i="6"/>
  <c r="M37" i="6"/>
  <c r="L37" i="6"/>
  <c r="K37" i="6"/>
  <c r="J37" i="6"/>
  <c r="I37" i="6"/>
  <c r="H37" i="6"/>
  <c r="G37" i="6"/>
  <c r="F37" i="6"/>
  <c r="E37" i="6"/>
  <c r="D37" i="6"/>
  <c r="C37" i="6"/>
  <c r="A37" i="6"/>
  <c r="W36" i="6"/>
  <c r="V36" i="6"/>
  <c r="U36" i="6"/>
  <c r="T36" i="6"/>
  <c r="S36" i="6"/>
  <c r="P36" i="6"/>
  <c r="M36" i="6"/>
  <c r="L36" i="6"/>
  <c r="K36" i="6"/>
  <c r="J36" i="6"/>
  <c r="I36" i="6"/>
  <c r="H36" i="6"/>
  <c r="G36" i="6"/>
  <c r="F36" i="6"/>
  <c r="E36" i="6"/>
  <c r="D36" i="6"/>
  <c r="C36" i="6"/>
  <c r="A36" i="6"/>
  <c r="W35" i="6"/>
  <c r="V35" i="6"/>
  <c r="U35" i="6"/>
  <c r="T35" i="6"/>
  <c r="S35" i="6"/>
  <c r="P35" i="6"/>
  <c r="M35" i="6"/>
  <c r="L35" i="6"/>
  <c r="K35" i="6"/>
  <c r="J35" i="6"/>
  <c r="I35" i="6"/>
  <c r="H35" i="6"/>
  <c r="G35" i="6"/>
  <c r="F35" i="6"/>
  <c r="E35" i="6"/>
  <c r="D35" i="6"/>
  <c r="C35" i="6"/>
  <c r="A35" i="6"/>
  <c r="W34" i="6"/>
  <c r="V34" i="6"/>
  <c r="U34" i="6"/>
  <c r="T34" i="6"/>
  <c r="S34" i="6"/>
  <c r="P34" i="6"/>
  <c r="M34" i="6"/>
  <c r="L34" i="6"/>
  <c r="K34" i="6"/>
  <c r="J34" i="6"/>
  <c r="I34" i="6"/>
  <c r="H34" i="6"/>
  <c r="G34" i="6"/>
  <c r="F34" i="6"/>
  <c r="E34" i="6"/>
  <c r="D34" i="6"/>
  <c r="C34" i="6"/>
  <c r="A34" i="6"/>
  <c r="W33" i="6"/>
  <c r="V33" i="6"/>
  <c r="U33" i="6"/>
  <c r="T33" i="6"/>
  <c r="S33" i="6"/>
  <c r="P33" i="6"/>
  <c r="M33" i="6"/>
  <c r="L33" i="6"/>
  <c r="K33" i="6"/>
  <c r="J33" i="6"/>
  <c r="I33" i="6"/>
  <c r="H33" i="6"/>
  <c r="G33" i="6"/>
  <c r="F33" i="6"/>
  <c r="E33" i="6"/>
  <c r="D33" i="6"/>
  <c r="C33" i="6"/>
  <c r="A33" i="6"/>
  <c r="W32" i="6"/>
  <c r="V32" i="6"/>
  <c r="U32" i="6"/>
  <c r="T32" i="6"/>
  <c r="S32" i="6"/>
  <c r="P32" i="6"/>
  <c r="M32" i="6"/>
  <c r="L32" i="6"/>
  <c r="K32" i="6"/>
  <c r="J32" i="6"/>
  <c r="I32" i="6"/>
  <c r="H32" i="6"/>
  <c r="G32" i="6"/>
  <c r="F32" i="6"/>
  <c r="E32" i="6"/>
  <c r="D32" i="6"/>
  <c r="C32" i="6"/>
  <c r="A32" i="6"/>
  <c r="W31" i="6"/>
  <c r="V31" i="6"/>
  <c r="U31" i="6"/>
  <c r="T31" i="6"/>
  <c r="S31" i="6"/>
  <c r="P31" i="6"/>
  <c r="M31" i="6"/>
  <c r="L31" i="6"/>
  <c r="K31" i="6"/>
  <c r="J31" i="6"/>
  <c r="I31" i="6"/>
  <c r="H31" i="6"/>
  <c r="G31" i="6"/>
  <c r="F31" i="6"/>
  <c r="E31" i="6"/>
  <c r="D31" i="6"/>
  <c r="C31" i="6"/>
  <c r="A31" i="6"/>
  <c r="W30" i="6"/>
  <c r="V30" i="6"/>
  <c r="U30" i="6"/>
  <c r="T30" i="6"/>
  <c r="S30" i="6"/>
  <c r="P30" i="6"/>
  <c r="M30" i="6"/>
  <c r="L30" i="6"/>
  <c r="K30" i="6"/>
  <c r="J30" i="6"/>
  <c r="I30" i="6"/>
  <c r="H30" i="6"/>
  <c r="G30" i="6"/>
  <c r="F30" i="6"/>
  <c r="E30" i="6"/>
  <c r="D30" i="6"/>
  <c r="C30" i="6"/>
  <c r="A30" i="6"/>
  <c r="W29" i="6"/>
  <c r="V29" i="6"/>
  <c r="U29" i="6"/>
  <c r="T29" i="6"/>
  <c r="S29" i="6"/>
  <c r="P29" i="6"/>
  <c r="M29" i="6"/>
  <c r="L29" i="6"/>
  <c r="K29" i="6"/>
  <c r="J29" i="6"/>
  <c r="I29" i="6"/>
  <c r="H29" i="6"/>
  <c r="G29" i="6"/>
  <c r="F29" i="6"/>
  <c r="E29" i="6"/>
  <c r="D29" i="6"/>
  <c r="C29" i="6"/>
  <c r="A29" i="6"/>
  <c r="W28" i="6"/>
  <c r="V28" i="6"/>
  <c r="U28" i="6"/>
  <c r="T28" i="6"/>
  <c r="S28" i="6"/>
  <c r="P28" i="6"/>
  <c r="M28" i="6"/>
  <c r="L28" i="6"/>
  <c r="K28" i="6"/>
  <c r="J28" i="6"/>
  <c r="I28" i="6"/>
  <c r="H28" i="6"/>
  <c r="G28" i="6"/>
  <c r="F28" i="6"/>
  <c r="E28" i="6"/>
  <c r="D28" i="6"/>
  <c r="C28" i="6"/>
  <c r="A28" i="6"/>
  <c r="W27" i="6"/>
  <c r="V27" i="6"/>
  <c r="U27" i="6"/>
  <c r="T27" i="6"/>
  <c r="S27" i="6"/>
  <c r="P27" i="6"/>
  <c r="M27" i="6"/>
  <c r="L27" i="6"/>
  <c r="K27" i="6"/>
  <c r="J27" i="6"/>
  <c r="I27" i="6"/>
  <c r="H27" i="6"/>
  <c r="G27" i="6"/>
  <c r="F27" i="6"/>
  <c r="E27" i="6"/>
  <c r="D27" i="6"/>
  <c r="C27" i="6"/>
  <c r="A27" i="6"/>
  <c r="W26" i="6"/>
  <c r="V26" i="6"/>
  <c r="U26" i="6"/>
  <c r="T26" i="6"/>
  <c r="S26" i="6"/>
  <c r="P26" i="6"/>
  <c r="M26" i="6"/>
  <c r="L26" i="6"/>
  <c r="K26" i="6"/>
  <c r="J26" i="6"/>
  <c r="I26" i="6"/>
  <c r="H26" i="6"/>
  <c r="G26" i="6"/>
  <c r="F26" i="6"/>
  <c r="E26" i="6"/>
  <c r="D26" i="6"/>
  <c r="C26" i="6"/>
  <c r="A26" i="6"/>
  <c r="W25" i="6"/>
  <c r="V25" i="6"/>
  <c r="U25" i="6"/>
  <c r="T25" i="6"/>
  <c r="S25" i="6"/>
  <c r="P25" i="6"/>
  <c r="M25" i="6"/>
  <c r="L25" i="6"/>
  <c r="K25" i="6"/>
  <c r="J25" i="6"/>
  <c r="I25" i="6"/>
  <c r="H25" i="6"/>
  <c r="G25" i="6"/>
  <c r="F25" i="6"/>
  <c r="E25" i="6"/>
  <c r="D25" i="6"/>
  <c r="C25" i="6"/>
  <c r="A25" i="6"/>
  <c r="W24" i="6"/>
  <c r="V24" i="6"/>
  <c r="U24" i="6"/>
  <c r="T24" i="6"/>
  <c r="S24" i="6"/>
  <c r="P24" i="6"/>
  <c r="M24" i="6"/>
  <c r="L24" i="6"/>
  <c r="K24" i="6"/>
  <c r="J24" i="6"/>
  <c r="I24" i="6"/>
  <c r="H24" i="6"/>
  <c r="G24" i="6"/>
  <c r="F24" i="6"/>
  <c r="E24" i="6"/>
  <c r="D24" i="6"/>
  <c r="C24" i="6"/>
  <c r="A24" i="6"/>
  <c r="W23" i="6"/>
  <c r="V23" i="6"/>
  <c r="U23" i="6"/>
  <c r="T23" i="6"/>
  <c r="S23" i="6"/>
  <c r="P23" i="6"/>
  <c r="M23" i="6"/>
  <c r="L23" i="6"/>
  <c r="K23" i="6"/>
  <c r="J23" i="6"/>
  <c r="I23" i="6"/>
  <c r="H23" i="6"/>
  <c r="G23" i="6"/>
  <c r="F23" i="6"/>
  <c r="E23" i="6"/>
  <c r="D23" i="6"/>
  <c r="C23" i="6"/>
  <c r="A23" i="6"/>
  <c r="W22" i="6"/>
  <c r="V22" i="6"/>
  <c r="U22" i="6"/>
  <c r="T22" i="6"/>
  <c r="S22" i="6"/>
  <c r="P22" i="6"/>
  <c r="M22" i="6"/>
  <c r="L22" i="6"/>
  <c r="K22" i="6"/>
  <c r="J22" i="6"/>
  <c r="I22" i="6"/>
  <c r="H22" i="6"/>
  <c r="G22" i="6"/>
  <c r="F22" i="6"/>
  <c r="E22" i="6"/>
  <c r="D22" i="6"/>
  <c r="C22" i="6"/>
  <c r="A22" i="6"/>
  <c r="W21" i="6"/>
  <c r="V21" i="6"/>
  <c r="U21" i="6"/>
  <c r="T21" i="6"/>
  <c r="S21" i="6"/>
  <c r="P21" i="6"/>
  <c r="M21" i="6"/>
  <c r="L21" i="6"/>
  <c r="K21" i="6"/>
  <c r="J21" i="6"/>
  <c r="I21" i="6"/>
  <c r="H21" i="6"/>
  <c r="G21" i="6"/>
  <c r="F21" i="6"/>
  <c r="E21" i="6"/>
  <c r="D21" i="6"/>
  <c r="C21" i="6"/>
  <c r="A21" i="6"/>
  <c r="W20" i="6"/>
  <c r="V20" i="6"/>
  <c r="U20" i="6"/>
  <c r="T20" i="6"/>
  <c r="S20" i="6"/>
  <c r="P20" i="6"/>
  <c r="M20" i="6"/>
  <c r="L20" i="6"/>
  <c r="K20" i="6"/>
  <c r="J20" i="6"/>
  <c r="I20" i="6"/>
  <c r="H20" i="6"/>
  <c r="G20" i="6"/>
  <c r="F20" i="6"/>
  <c r="E20" i="6"/>
  <c r="D20" i="6"/>
  <c r="C20" i="6"/>
  <c r="A20" i="6"/>
  <c r="W19" i="6"/>
  <c r="V19" i="6"/>
  <c r="U19" i="6"/>
  <c r="T19" i="6"/>
  <c r="S19" i="6"/>
  <c r="P19" i="6"/>
  <c r="M19" i="6"/>
  <c r="L19" i="6"/>
  <c r="K19" i="6"/>
  <c r="J19" i="6"/>
  <c r="I19" i="6"/>
  <c r="H19" i="6"/>
  <c r="G19" i="6"/>
  <c r="F19" i="6"/>
  <c r="E19" i="6"/>
  <c r="D19" i="6"/>
  <c r="C19" i="6"/>
  <c r="A19" i="6"/>
  <c r="W18" i="6"/>
  <c r="V18" i="6"/>
  <c r="U18" i="6"/>
  <c r="T18" i="6"/>
  <c r="S18" i="6"/>
  <c r="P18" i="6"/>
  <c r="M18" i="6"/>
  <c r="L18" i="6"/>
  <c r="K18" i="6"/>
  <c r="J18" i="6"/>
  <c r="I18" i="6"/>
  <c r="H18" i="6"/>
  <c r="G18" i="6"/>
  <c r="F18" i="6"/>
  <c r="E18" i="6"/>
  <c r="D18" i="6"/>
  <c r="C18" i="6"/>
  <c r="A18" i="6"/>
  <c r="W17" i="6"/>
  <c r="V17" i="6"/>
  <c r="U17" i="6"/>
  <c r="T17" i="6"/>
  <c r="S17" i="6"/>
  <c r="P17" i="6"/>
  <c r="M17" i="6"/>
  <c r="L17" i="6"/>
  <c r="K17" i="6"/>
  <c r="J17" i="6"/>
  <c r="I17" i="6"/>
  <c r="H17" i="6"/>
  <c r="G17" i="6"/>
  <c r="F17" i="6"/>
  <c r="E17" i="6"/>
  <c r="D17" i="6"/>
  <c r="C17" i="6"/>
  <c r="A17" i="6"/>
  <c r="W16" i="6"/>
  <c r="V16" i="6"/>
  <c r="U16" i="6"/>
  <c r="T16" i="6"/>
  <c r="S16" i="6"/>
  <c r="P16" i="6"/>
  <c r="M16" i="6"/>
  <c r="L16" i="6"/>
  <c r="K16" i="6"/>
  <c r="J16" i="6"/>
  <c r="I16" i="6"/>
  <c r="H16" i="6"/>
  <c r="G16" i="6"/>
  <c r="F16" i="6"/>
  <c r="E16" i="6"/>
  <c r="D16" i="6"/>
  <c r="C16" i="6"/>
  <c r="A16" i="6"/>
  <c r="W15" i="6"/>
  <c r="V15" i="6"/>
  <c r="U15" i="6"/>
  <c r="T15" i="6"/>
  <c r="S15" i="6"/>
  <c r="P15" i="6"/>
  <c r="M15" i="6"/>
  <c r="L15" i="6"/>
  <c r="K15" i="6"/>
  <c r="J15" i="6"/>
  <c r="I15" i="6"/>
  <c r="H15" i="6"/>
  <c r="G15" i="6"/>
  <c r="F15" i="6"/>
  <c r="E15" i="6"/>
  <c r="B3" i="6"/>
  <c r="B60" i="6"/>
</calcChain>
</file>

<file path=xl/sharedStrings.xml><?xml version="1.0" encoding="utf-8"?>
<sst xmlns="http://schemas.openxmlformats.org/spreadsheetml/2006/main" count="281" uniqueCount="149">
  <si>
    <t>第14号の4様式</t>
  </si>
  <si>
    <t>中間報告</t>
  </si>
  <si>
    <t>結了報告</t>
  </si>
  <si>
    <t>（ 建 制 順 ）</t>
  </si>
  <si>
    <t>市区町村名</t>
  </si>
  <si>
    <t>当 日 有 権 者 数（ｅ'）
（ 当日有権者見込（ｅ））</t>
  </si>
  <si>
    <t>（ｇ)
棄　権　者　数</t>
  </si>
  <si>
    <t>投
票
率
順
位</t>
  </si>
  <si>
    <t>投票
結了
時刻</t>
  </si>
  <si>
    <t>前回選挙の投票率</t>
  </si>
  <si>
    <t>(</t>
  </si>
  <si>
    <t>)</t>
  </si>
  <si>
    <t>（ｅ'）</t>
  </si>
  <si>
    <t>（ｅ ）</t>
  </si>
  <si>
    <t>男</t>
  </si>
  <si>
    <t>女</t>
  </si>
  <si>
    <t>計</t>
  </si>
  <si>
    <t>執行日</t>
  </si>
  <si>
    <t>（ｈ)</t>
    <phoneticPr fontId="1"/>
  </si>
  <si>
    <t>投 票 率 =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</si>
  <si>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</si>
  <si>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</si>
  <si>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</si>
  <si>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</si>
  <si>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</si>
  <si>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</si>
  <si>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</si>
  <si>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</si>
  <si>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</si>
  <si>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</si>
  <si>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</si>
  <si>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</si>
  <si>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</si>
  <si>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</si>
  <si>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</si>
  <si>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</si>
  <si>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</si>
  <si>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</si>
  <si>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</si>
  <si>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</si>
  <si>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</si>
  <si>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</si>
  <si>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</si>
  <si>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</si>
  <si>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</si>
  <si>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</si>
  <si>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</si>
  <si>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</si>
  <si>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</si>
  <si>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</si>
  <si>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</si>
  <si>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</si>
  <si>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</si>
  <si>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</si>
  <si>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</si>
  <si>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</si>
  <si>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</si>
  <si>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</si>
  <si>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</si>
  <si>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</si>
  <si>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</si>
  <si>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</si>
  <si>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</si>
  <si>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</si>
  <si>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</si>
  <si>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</si>
  <si>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</si>
  <si>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</si>
  <si>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</si>
  <si>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</si>
  <si>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</si>
  <si>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</si>
  <si>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</si>
  <si>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</si>
  <si>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</si>
  <si>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</si>
  <si>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</si>
  <si>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</si>
  <si>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</si>
  <si>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</si>
  <si>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</si>
  <si>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</si>
  <si>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</si>
  <si>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</si>
  <si>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</si>
  <si>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</si>
  <si>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</si>
  <si>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</si>
  <si>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</si>
  <si>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</si>
  <si>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</si>
  <si>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</si>
  <si>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</si>
  <si>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</si>
  <si>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</si>
  <si>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鹿児島市</t>
  </si>
  <si>
    <t>参議院選挙区選出議員選挙</t>
  </si>
  <si>
    <t>　 鹿屋市</t>
  </si>
  <si>
    <t>　 枕崎市</t>
  </si>
  <si>
    <t>　 阿久根市</t>
  </si>
  <si>
    <t>　 出水市</t>
  </si>
  <si>
    <t>　 指宿市</t>
  </si>
  <si>
    <t>　 西之表市</t>
  </si>
  <si>
    <t>　 垂水市</t>
  </si>
  <si>
    <t>　 薩摩川内市第１</t>
  </si>
  <si>
    <t>　 薩摩川内市第２</t>
  </si>
  <si>
    <t>＊（薩摩川内市）計</t>
  </si>
  <si>
    <t>　 日置市</t>
  </si>
  <si>
    <t>　 曽於市</t>
  </si>
  <si>
    <t>　 霧島市</t>
  </si>
  <si>
    <t>　 いちき串木野市</t>
  </si>
  <si>
    <t>　 南さつま市</t>
  </si>
  <si>
    <t>　 志布志市</t>
  </si>
  <si>
    <t>　 奄美市</t>
  </si>
  <si>
    <t>　 南九州市</t>
  </si>
  <si>
    <t>　 伊佐市</t>
  </si>
  <si>
    <t>　 姶良市</t>
  </si>
  <si>
    <t>　 三島村</t>
  </si>
  <si>
    <t>　 十島村</t>
  </si>
  <si>
    <t>＊（鹿児島郡）計</t>
  </si>
  <si>
    <t>　 さつま町</t>
  </si>
  <si>
    <t>＊（薩摩郡）計</t>
  </si>
  <si>
    <t>　 長島町</t>
  </si>
  <si>
    <t>＊（出水郡）計</t>
  </si>
  <si>
    <t>　 湧水町</t>
  </si>
  <si>
    <t>＊（姶良郡）計</t>
  </si>
  <si>
    <t>　 大崎町</t>
  </si>
  <si>
    <t>＊（曽於郡）計</t>
  </si>
  <si>
    <t>　 東串良町</t>
  </si>
  <si>
    <t>　 錦江町</t>
  </si>
  <si>
    <t>　 南大隅町</t>
  </si>
  <si>
    <t>　 肝付町</t>
  </si>
  <si>
    <t>＊（肝属郡）計</t>
  </si>
  <si>
    <t>　 中種子町</t>
  </si>
  <si>
    <t>　 南種子町</t>
  </si>
  <si>
    <t>　 屋久島町</t>
  </si>
  <si>
    <t>＊（熊毛郡）計</t>
  </si>
  <si>
    <t>　 大和村</t>
  </si>
  <si>
    <t>　 宇検村</t>
  </si>
  <si>
    <t>　 瀬戸内町</t>
  </si>
  <si>
    <t>　 龍郷町</t>
  </si>
  <si>
    <t>　 喜界町</t>
  </si>
  <si>
    <t>　 徳之島町</t>
  </si>
  <si>
    <t>　 天城町</t>
  </si>
  <si>
    <t>　 伊仙町</t>
  </si>
  <si>
    <t>　 和泊町</t>
  </si>
  <si>
    <t>　 知名町</t>
  </si>
  <si>
    <t>　 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</si>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</sst>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;[Red]\-#,##0\ "/>
    <numFmt numFmtId="177" formatCode="#,##0.00_ ;[Red]\-#,##0.00\ 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0.00_);[Red]\(0.00\)"/>
    <numFmt numFmtId="181" formatCode="hh:mm"/>
    <numFmt numFmtId="182" formatCode="&quot;   &quot;hh&quot;  時    &quot;mm&quot;  分　現在&quot;"/>
    <numFmt numFmtId="183" formatCode="&quot;   &quot;hh&quot;  時     &quot;mm&quot;  分　　結了&quot;"/>
    <numFmt numFmtId="184" formatCode="&quot;   &quot;hh&quot;  時 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5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NumberFormat="1" applyFont="1" applyBorder="1" applyAlignment="1" applyProtection="1">
      <alignment horizontal="center" vertical="center" wrapText="1"/>
      <protection hidden="1"/>
    </xf>
    <xf numFmtId="176" fontId="5" fillId="0" borderId="3" xfId="2" applyNumberFormat="1" applyFont="1" applyBorder="1" applyAlignment="1">
      <alignment horizontal="right" vertical="center"/>
    </xf>
    <xf numFmtId="177" fontId="5" fillId="0" borderId="3" xfId="2" applyNumberFormat="1" applyFont="1" applyBorder="1" applyAlignment="1">
      <alignment horizontal="right" vertical="center"/>
    </xf>
    <xf numFmtId="181" fontId="5" fillId="0" borderId="3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181" fontId="5" fillId="0" borderId="0" xfId="2" applyNumberFormat="1" applyFont="1" applyAlignment="1">
      <alignment horizontal="left" vertical="center"/>
    </xf>
    <xf numFmtId="0" fontId="4" fillId="0" borderId="4" xfId="2" applyFont="1" applyBorder="1" applyAlignment="1">
      <alignment horizontal="center" vertical="center"/>
    </xf>
    <xf numFmtId="183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center" vertical="center"/>
    </xf>
    <xf numFmtId="14" fontId="0" fillId="0" borderId="0" xfId="0" applyNumberFormat="1"/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176" fontId="5" fillId="0" borderId="15" xfId="2" applyNumberFormat="1" applyFont="1" applyBorder="1" applyAlignment="1">
      <alignment horizontal="right" vertical="center" shrinkToFit="1"/>
    </xf>
    <xf numFmtId="177" fontId="5" fillId="0" borderId="15" xfId="2" applyNumberFormat="1" applyFont="1" applyBorder="1" applyAlignment="1">
      <alignment horizontal="right" vertical="center" shrinkToFit="1"/>
    </xf>
    <xf numFmtId="181" fontId="5" fillId="0" borderId="15" xfId="2" applyNumberFormat="1" applyFont="1" applyBorder="1" applyAlignment="1">
      <alignment horizontal="right" vertical="center" shrinkToFit="1"/>
    </xf>
    <xf numFmtId="180" fontId="5" fillId="0" borderId="15" xfId="2" applyNumberFormat="1" applyFont="1" applyBorder="1" applyAlignment="1">
      <alignment horizontal="right" vertical="center" shrinkToFit="1"/>
    </xf>
    <xf numFmtId="176" fontId="5" fillId="0" borderId="15" xfId="2" applyNumberFormat="1" applyFont="1" applyBorder="1" applyAlignment="1">
      <alignment horizontal="left" vertical="center" shrinkToFit="1"/>
    </xf>
    <xf numFmtId="181" fontId="5" fillId="0" borderId="15" xfId="2" applyNumberFormat="1" applyFont="1" applyBorder="1" applyAlignment="1">
      <alignment horizontal="left" vertical="center" shrinkToFit="1"/>
    </xf>
    <xf numFmtId="180" fontId="5" fillId="0" borderId="15" xfId="2" applyNumberFormat="1" applyFont="1" applyBorder="1" applyAlignment="1">
      <alignment vertical="center" shrinkToFit="1"/>
    </xf>
    <xf numFmtId="183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0" fontId="8" fillId="0" borderId="0" xfId="2" applyFont="1" applyAlignment="1">
      <alignment horizontal="center" vertical="center"/>
    </xf>
    <xf numFmtId="0" fontId="5" fillId="0" borderId="7" xfId="2" applyFont="1" applyBorder="1" applyAlignment="1">
      <alignment horizontal="distributed" vertical="center"/>
    </xf>
    <xf numFmtId="0" fontId="5" fillId="0" borderId="8" xfId="2" applyFont="1" applyBorder="1" applyAlignment="1">
      <alignment horizontal="distributed" vertical="center"/>
    </xf>
    <xf numFmtId="0" fontId="5" fillId="0" borderId="15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177" fontId="5" fillId="0" borderId="7" xfId="2" applyNumberFormat="1" applyFont="1" applyBorder="1" applyAlignment="1">
      <alignment horizontal="right" vertical="center"/>
    </xf>
    <xf numFmtId="177" fontId="5" fillId="0" borderId="4" xfId="2" applyNumberFormat="1" applyFont="1" applyBorder="1" applyAlignment="1">
      <alignment horizontal="right" vertical="center"/>
    </xf>
    <xf numFmtId="177" fontId="5" fillId="0" borderId="8" xfId="2" applyNumberFormat="1" applyFont="1" applyBorder="1" applyAlignment="1">
      <alignment horizontal="right" vertical="center"/>
    </xf>
    <xf numFmtId="0" fontId="12" fillId="0" borderId="13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7" xfId="2" applyNumberFormat="1" applyFont="1" applyBorder="1" applyAlignment="1" applyProtection="1">
      <alignment horizontal="center" vertical="center" wrapText="1"/>
      <protection hidden="1"/>
    </xf>
    <xf numFmtId="0" fontId="4" fillId="0" borderId="4" xfId="2" applyNumberFormat="1" applyFont="1" applyBorder="1" applyAlignment="1" applyProtection="1">
      <alignment horizontal="center" vertical="center" wrapText="1"/>
      <protection hidden="1"/>
    </xf>
    <xf numFmtId="0" fontId="4" fillId="0" borderId="8" xfId="2" applyNumberFormat="1" applyFont="1" applyBorder="1" applyAlignment="1" applyProtection="1">
      <alignment horizontal="center" vertical="center" wrapText="1"/>
      <protection hidden="1"/>
    </xf>
    <xf numFmtId="0" fontId="4" fillId="0" borderId="1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5" fillId="0" borderId="9" xfId="2" applyFont="1" applyBorder="1" applyAlignment="1">
      <alignment horizontal="left" wrapText="1"/>
    </xf>
    <xf numFmtId="0" fontId="5" fillId="0" borderId="5" xfId="2" applyFont="1" applyBorder="1" applyAlignment="1">
      <alignment horizontal="left" wrapText="1"/>
    </xf>
    <xf numFmtId="177" fontId="5" fillId="0" borderId="7" xfId="2" applyNumberFormat="1" applyFont="1" applyBorder="1" applyAlignment="1">
      <alignment horizontal="right" vertical="center" shrinkToFit="1"/>
    </xf>
    <xf numFmtId="177" fontId="5" fillId="0" borderId="4" xfId="2" applyNumberFormat="1" applyFont="1" applyBorder="1" applyAlignment="1">
      <alignment horizontal="right" vertical="center" shrinkToFit="1"/>
    </xf>
    <xf numFmtId="177" fontId="5" fillId="0" borderId="8" xfId="2" applyNumberFormat="1" applyFont="1" applyBorder="1" applyAlignment="1">
      <alignment horizontal="right" vertical="center" shrinkToFit="1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78" fontId="7" fillId="0" borderId="0" xfId="2" applyNumberFormat="1" applyFont="1" applyAlignment="1">
      <alignment horizontal="left" vertical="center"/>
    </xf>
    <xf numFmtId="0" fontId="4" fillId="0" borderId="9" xfId="2" applyFont="1" applyBorder="1" applyAlignment="1">
      <alignment horizontal="center" vertical="top" wrapText="1"/>
    </xf>
    <xf numFmtId="0" fontId="4" fillId="0" borderId="5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4" fillId="0" borderId="9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182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right" vertical="center" shrinkToFit="1"/>
    </xf>
    <xf numFmtId="184" fontId="7" fillId="0" borderId="0" xfId="2" applyNumberFormat="1" applyFont="1" applyAlignment="1">
      <alignment horizontal="right" vertical="center" shrinkToFit="1"/>
    </xf>
    <xf numFmtId="182" fontId="7" fillId="0" borderId="0" xfId="2" applyNumberFormat="1" applyFont="1" applyAlignment="1">
      <alignment horizontal="right" vertical="center"/>
    </xf>
    <xf numFmtId="184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right" vertical="center"/>
    </xf>
    <xf numFmtId="0" fontId="7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W114"/>
  <sheetViews>
    <sheetView tabSelected="1" zoomScale="75" workbookViewId="0">
      <selection activeCell="N2" sqref="N2:W3"/>
    </sheetView>
  </sheetViews>
  <sheetFormatPr defaultColWidth="10.28515625" defaultRowHeight="13.5" x14ac:dyDescent="0.15"/>
  <cols>
    <col min="1" max="5" width="10.7109375" style="4" customWidth="1"/>
    <col min="6" max="6" width="10.7109375" style="5" customWidth="1"/>
    <col min="7" max="9" width="10.7109375" style="4" customWidth="1"/>
    <col min="10" max="10" width="10.7109375" style="5" customWidth="1"/>
    <col min="11" max="11" width="10.7109375" style="4" customWidth="1"/>
    <col min="12" max="12" width="10.5703125" style="4" customWidth="1"/>
    <col min="13" max="13" width="2" style="4" customWidth="1"/>
    <col min="14" max="14" width="6.42578125" style="4" customWidth="1"/>
    <col min="15" max="15" width="2" style="4" customWidth="1"/>
    <col min="16" max="16" width="6.42578125" style="4" customWidth="1"/>
    <col min="17" max="18" width="2" style="4" customWidth="1"/>
    <col min="19" max="19" width="5.140625" style="4" customWidth="1"/>
    <col min="20" max="20" width="6.85546875" style="5" customWidth="1"/>
    <col min="21" max="23" width="10.140625" style="4" customWidth="1"/>
    <col min="24" max="16384" width="10.28515625" style="4"/>
  </cols>
  <sheetData>
    <row r="1" spans="1:23" s="6" customFormat="1" ht="15.75" customHeight="1" x14ac:dyDescent="0.15">
      <c r="A1" s="81" t="s">
        <v>0</v>
      </c>
      <c r="B1" s="81"/>
      <c r="C1" s="81"/>
      <c r="F1" s="7"/>
      <c r="J1" s="7"/>
      <c r="T1" s="7"/>
      <c r="V1" s="104" t="str">
        <f>IF(P_14号4様式!A2=""," ページ", P_14号4様式!A2 &amp; "ページ")</f>
        <v>1ページ</v>
      </c>
      <c r="W1" s="104"/>
    </row>
    <row r="2" spans="1:23" s="6" customFormat="1" ht="15" customHeight="1" x14ac:dyDescent="0.15">
      <c r="A2" s="81"/>
      <c r="B2" s="81"/>
      <c r="C2" s="81"/>
      <c r="F2" s="41" t="str">
        <f>IF(P_14号4様式!BM2="","投 票 速 報（国 内）","投 票 速 報（国 内） (確定)")</f>
        <v>投 票 速 報（国 内）</v>
      </c>
      <c r="G2" s="41"/>
      <c r="H2" s="41"/>
      <c r="I2" s="41"/>
      <c r="J2" s="41"/>
      <c r="K2" s="41"/>
      <c r="L2" s="41"/>
      <c r="M2" s="8"/>
      <c r="N2" s="98" t="s">
        <v>1</v>
      </c>
      <c r="O2" s="98"/>
      <c r="P2" s="98"/>
      <c r="Q2" s="98" t="str">
        <f>IF(P_14号4様式!BR2="","第　　　回","第 　" &amp; P_14号4様式!BR2 &amp; "　回")</f>
        <v>第 　5　回</v>
      </c>
      <c r="R2" s="98"/>
      <c r="S2" s="98"/>
      <c r="T2" s="98"/>
      <c r="U2" s="98">
        <f>IF(P_14号4様式!BS2="","        時     　 分　現在",P_14号4様式!BS2)</f>
        <v>0.75</v>
      </c>
      <c r="V2" s="98"/>
      <c r="W2" s="98"/>
    </row>
    <row r="3" spans="1:23" s="6" customFormat="1" ht="15" customHeight="1" x14ac:dyDescent="0.15">
      <c r="B3" s="83">
        <f>IF(パラメタシート!B1="","",パラメタシート!B1)</f>
        <v>45858</v>
      </c>
      <c r="C3" s="83"/>
      <c r="D3" s="83"/>
      <c r="E3" s="83"/>
      <c r="F3" s="41"/>
      <c r="G3" s="41"/>
      <c r="H3" s="41"/>
      <c r="I3" s="41"/>
      <c r="J3" s="41"/>
      <c r="K3" s="41"/>
      <c r="L3" s="41"/>
      <c r="M3" s="8"/>
      <c r="N3" s="99" t="s">
        <v>2</v>
      </c>
      <c r="O3" s="99"/>
      <c r="P3" s="99"/>
      <c r="Q3" s="38"/>
      <c r="R3" s="39"/>
      <c r="S3" s="39"/>
      <c r="T3" s="40"/>
      <c r="U3" s="100" t="str">
        <f>IF(P_14号4様式!BM2="","        時     　 分　結了",P_14号4様式!BM2)</f>
        <v xml:space="preserve">        時     　 分　結了</v>
      </c>
      <c r="V3" s="100"/>
      <c r="W3" s="100"/>
    </row>
    <row r="4" spans="1:23" s="6" customFormat="1" ht="15" customHeight="1" x14ac:dyDescent="0.15">
      <c r="B4" s="82" t="str">
        <f>IF(P_14号4様式!BQ2="","",P_14号4様式!BQ2)</f>
        <v>参議院選挙区選出議員選挙</v>
      </c>
      <c r="C4" s="82"/>
      <c r="D4" s="82"/>
      <c r="E4" s="82"/>
      <c r="F4" s="9"/>
      <c r="G4" s="97" t="s">
        <v>3</v>
      </c>
      <c r="H4" s="97"/>
      <c r="I4" s="97"/>
      <c r="J4" s="97"/>
      <c r="K4" s="97"/>
      <c r="L4" s="9"/>
      <c r="M4" s="9"/>
      <c r="N4" s="9"/>
      <c r="O4" s="9"/>
      <c r="P4" s="9"/>
      <c r="Q4" s="9"/>
      <c r="R4" s="10"/>
      <c r="S4" s="10"/>
      <c r="T4" s="10"/>
      <c r="V4" s="97" t="s">
        <v>20</v>
      </c>
      <c r="W4" s="97"/>
    </row>
    <row r="5" spans="1:23" s="6" customFormat="1" ht="4.5" customHeight="1" x14ac:dyDescent="0.15">
      <c r="F5" s="7"/>
      <c r="J5" s="7"/>
      <c r="T5" s="7"/>
    </row>
    <row r="6" spans="1:23" s="11" customFormat="1" ht="12" customHeight="1" x14ac:dyDescent="0.15">
      <c r="A6" s="93" t="s">
        <v>4</v>
      </c>
      <c r="B6" s="94"/>
      <c r="C6" s="84" t="s">
        <v>5</v>
      </c>
      <c r="D6" s="85"/>
      <c r="E6" s="86"/>
      <c r="F6" s="84" t="str">
        <f>IF(P_14号4様式!BS2="","（ｆ)","（ｱ)")</f>
        <v>（ｱ)</v>
      </c>
      <c r="G6" s="85"/>
      <c r="H6" s="86"/>
      <c r="I6" s="84" t="s">
        <v>6</v>
      </c>
      <c r="J6" s="85"/>
      <c r="K6" s="86"/>
      <c r="L6" s="76" t="str">
        <f>IF(P_14号4様式!BS2="","","当日投票者")</f>
        <v>当日投票者</v>
      </c>
      <c r="M6" s="77"/>
      <c r="N6" s="29" t="s">
        <v>18</v>
      </c>
      <c r="O6" s="29"/>
      <c r="P6" s="29"/>
      <c r="Q6" s="29"/>
      <c r="R6" s="30"/>
      <c r="S6" s="49" t="s">
        <v>7</v>
      </c>
      <c r="T6" s="52" t="s">
        <v>8</v>
      </c>
      <c r="U6" s="55" t="s">
        <v>9</v>
      </c>
      <c r="V6" s="56"/>
      <c r="W6" s="57"/>
    </row>
    <row r="7" spans="1:23" s="11" customFormat="1" ht="12" customHeight="1" x14ac:dyDescent="0.15">
      <c r="A7" s="70"/>
      <c r="B7" s="95"/>
      <c r="C7" s="87"/>
      <c r="D7" s="88"/>
      <c r="E7" s="89"/>
      <c r="F7" s="87" t="str">
        <f>IF(P_14号4様式!BS2="","投 票 者 数","当 日 投 票 者 数")</f>
        <v>当 日 投 票 者 数</v>
      </c>
      <c r="G7" s="88"/>
      <c r="H7" s="89"/>
      <c r="I7" s="87"/>
      <c r="J7" s="88"/>
      <c r="K7" s="89"/>
      <c r="L7" s="70" t="s">
        <v>19</v>
      </c>
      <c r="M7" s="71"/>
      <c r="N7" s="13" t="str">
        <f>IF(P_14号4様式!BS2="","（ｆ)","（ｱ)")</f>
        <v>（ｱ)</v>
      </c>
      <c r="O7" s="74" t="s">
        <v>10</v>
      </c>
      <c r="P7" s="13" t="str">
        <f>IF(P_14号4様式!BS2="","（ｆ)","（ｱ)")</f>
        <v>（ｱ)</v>
      </c>
      <c r="Q7" s="74" t="s">
        <v>11</v>
      </c>
      <c r="R7" s="12"/>
      <c r="S7" s="50"/>
      <c r="T7" s="53"/>
      <c r="U7" s="58"/>
      <c r="V7" s="59"/>
      <c r="W7" s="60"/>
    </row>
    <row r="8" spans="1:23" s="11" customFormat="1" ht="12" customHeight="1" x14ac:dyDescent="0.15">
      <c r="A8" s="70"/>
      <c r="B8" s="95"/>
      <c r="C8" s="90"/>
      <c r="D8" s="91"/>
      <c r="E8" s="92"/>
      <c r="F8" s="90"/>
      <c r="G8" s="91"/>
      <c r="H8" s="92"/>
      <c r="I8" s="90"/>
      <c r="J8" s="91"/>
      <c r="K8" s="92"/>
      <c r="L8" s="72"/>
      <c r="M8" s="73"/>
      <c r="N8" s="25" t="s">
        <v>12</v>
      </c>
      <c r="O8" s="75"/>
      <c r="P8" s="25" t="s">
        <v>13</v>
      </c>
      <c r="Q8" s="75"/>
      <c r="R8" s="14"/>
      <c r="S8" s="50"/>
      <c r="T8" s="53"/>
      <c r="U8" s="61"/>
      <c r="V8" s="62"/>
      <c r="W8" s="63"/>
    </row>
    <row r="9" spans="1:23" s="11" customFormat="1" x14ac:dyDescent="0.15">
      <c r="A9" s="72"/>
      <c r="B9" s="96"/>
      <c r="C9" s="15" t="s">
        <v>14</v>
      </c>
      <c r="D9" s="15" t="s">
        <v>15</v>
      </c>
      <c r="E9" s="16" t="s">
        <v>16</v>
      </c>
      <c r="F9" s="15" t="s">
        <v>14</v>
      </c>
      <c r="G9" s="15" t="s">
        <v>15</v>
      </c>
      <c r="H9" s="16" t="s">
        <v>16</v>
      </c>
      <c r="I9" s="15" t="s">
        <v>14</v>
      </c>
      <c r="J9" s="15" t="s">
        <v>15</v>
      </c>
      <c r="K9" s="16" t="s">
        <v>16</v>
      </c>
      <c r="L9" s="15" t="s">
        <v>14</v>
      </c>
      <c r="M9" s="64" t="s">
        <v>15</v>
      </c>
      <c r="N9" s="65"/>
      <c r="O9" s="66"/>
      <c r="P9" s="67" t="s">
        <v>16</v>
      </c>
      <c r="Q9" s="68"/>
      <c r="R9" s="69"/>
      <c r="S9" s="51"/>
      <c r="T9" s="54"/>
      <c r="U9" s="15" t="s">
        <v>14</v>
      </c>
      <c r="V9" s="15" t="s">
        <v>15</v>
      </c>
      <c r="W9" s="16" t="s">
        <v>16</v>
      </c>
    </row>
    <row r="10" spans="1:23" s="20" customFormat="1" ht="12.75" customHeight="1" x14ac:dyDescent="0.15">
      <c r="A10" s="45" t="str">
        <f>IF(P_14号4様式!C2="","",P_14号4様式!C2)</f>
        <v>　 鹿児島市</v>
      </c>
      <c r="B10" s="45"/>
      <c r="C10" s="17">
        <f>IF(P_14号4様式!D2="","",P_14号4様式!D2)</f>
        <v>225666</v>
      </c>
      <c r="D10" s="17">
        <f>IF(P_14号4様式!E2="","",P_14号4様式!E2)</f>
        <v>267742</v>
      </c>
      <c r="E10" s="17">
        <f>IF(P_14号4様式!F2="","",P_14号4様式!F2)</f>
        <v>493408</v>
      </c>
      <c r="F10" s="17">
        <f>IF(P_14号4様式!G2="","",P_14号4様式!G2)</f>
        <v>67628</v>
      </c>
      <c r="G10" s="17">
        <f>IF(P_14号4様式!H2="","",P_14号4様式!H2)</f>
        <v>72691</v>
      </c>
      <c r="H10" s="17">
        <f>IF(P_14号4様式!I2="","",P_14号4様式!I2)</f>
        <v>140319</v>
      </c>
      <c r="I10" s="17" t="str">
        <f>IF(P_14号4様式!J2="","",P_14号4様式!J2)</f>
        <v/>
      </c>
      <c r="J10" s="17" t="str">
        <f>IF(P_14号4様式!K2="","",P_14号4様式!K2)</f>
        <v/>
      </c>
      <c r="K10" s="17" t="str">
        <f>IF(P_14号4様式!L2="","",P_14号4様式!L2)</f>
        <v/>
      </c>
      <c r="L10" s="18">
        <f>IF(P_14号4様式!M2="","",P_14号4様式!M2)</f>
        <v>29.9681830670105</v>
      </c>
      <c r="M10" s="46">
        <f>IF(P_14号4様式!N2="","",P_14号4様式!N2)</f>
        <v>27.1496440603267</v>
      </c>
      <c r="N10" s="47"/>
      <c r="O10" s="48"/>
      <c r="P10" s="46">
        <f>IF(P_14号4様式!O2="","",P_14号4様式!O2)</f>
        <v>28.438736299370898</v>
      </c>
      <c r="Q10" s="47"/>
      <c r="R10" s="48"/>
      <c r="S10" s="17" t="str">
        <f>IF(P_14号4様式!P2="","",P_14号4様式!P2)</f>
        <v/>
      </c>
      <c r="T10" s="19" t="str">
        <f>IF(P_14号4様式!Q2="","",P_14号4様式!Q2)</f>
        <v/>
      </c>
      <c r="U10" s="18">
        <f>IF(P_14号4様式!R2="","",P_14号4様式!R2)</f>
        <v>28.576625061356101</v>
      </c>
      <c r="V10" s="18">
        <f>IF(P_14号4様式!S2="","",P_14号4様式!S2)</f>
        <v>26.435190978484101</v>
      </c>
      <c r="W10" s="18">
        <f>IF(P_14号4様式!T2="","",P_14号4様式!T2)</f>
        <v>27.412669389975999</v>
      </c>
    </row>
    <row r="11" spans="1:23" s="20" customFormat="1" ht="12.75" customHeight="1" x14ac:dyDescent="0.15">
      <c r="A11" s="45" t="str">
        <f>IF(P_14号4様式!C3="","",P_14号4様式!C3)</f>
        <v>　 鹿屋市</v>
      </c>
      <c r="B11" s="45"/>
      <c r="C11" s="17">
        <f>IF(P_14号4様式!D3="","",P_14号4様式!D3)</f>
        <v>38233</v>
      </c>
      <c r="D11" s="17">
        <f>IF(P_14号4様式!E3="","",P_14号4様式!E3)</f>
        <v>42211</v>
      </c>
      <c r="E11" s="17">
        <f>IF(P_14号4様式!F3="","",P_14号4様式!F3)</f>
        <v>80444</v>
      </c>
      <c r="F11" s="17">
        <f>IF(P_14号4様式!G3="","",P_14号4様式!G3)</f>
        <v>8965</v>
      </c>
      <c r="G11" s="17">
        <f>IF(P_14号4様式!H3="","",P_14号4様式!H3)</f>
        <v>8526</v>
      </c>
      <c r="H11" s="17">
        <f>IF(P_14号4様式!I3="","",P_14号4様式!I3)</f>
        <v>17491</v>
      </c>
      <c r="I11" s="17" t="str">
        <f>IF(P_14号4様式!J3="","",P_14号4様式!J3)</f>
        <v/>
      </c>
      <c r="J11" s="17" t="str">
        <f>IF(P_14号4様式!K3="","",P_14号4様式!K3)</f>
        <v/>
      </c>
      <c r="K11" s="17" t="str">
        <f>IF(P_14号4様式!L3="","",P_14号4様式!L3)</f>
        <v/>
      </c>
      <c r="L11" s="18">
        <f>IF(P_14号4様式!M3="","",P_14号4様式!M3)</f>
        <v>23.448329976721698</v>
      </c>
      <c r="M11" s="46">
        <f>IF(P_14号4様式!N3="","",P_14号4様式!N3)</f>
        <v>20.1985264504513</v>
      </c>
      <c r="N11" s="47"/>
      <c r="O11" s="48"/>
      <c r="P11" s="46">
        <f>IF(P_14号4様式!O3="","",P_14号4様式!O3)</f>
        <v>21.743075928596301</v>
      </c>
      <c r="Q11" s="47"/>
      <c r="R11" s="48"/>
      <c r="S11" s="17" t="str">
        <f>IF(P_14号4様式!P3="","",P_14号4様式!P3)</f>
        <v/>
      </c>
      <c r="T11" s="19" t="str">
        <f>IF(P_14号4様式!Q3="","",P_14号4様式!Q3)</f>
        <v/>
      </c>
      <c r="U11" s="18">
        <f>IF(P_14号4様式!R3="","",P_14号4様式!R3)</f>
        <v>21.434436746214999</v>
      </c>
      <c r="V11" s="18">
        <f>IF(P_14号4様式!S3="","",P_14号4様式!S3)</f>
        <v>19.0036390437146</v>
      </c>
      <c r="W11" s="18">
        <f>IF(P_14号4様式!T3="","",P_14号4様式!T3)</f>
        <v>20.153420401029301</v>
      </c>
    </row>
    <row r="12" spans="1:23" s="20" customFormat="1" ht="12.75" customHeight="1" x14ac:dyDescent="0.15">
      <c r="A12" s="45" t="str">
        <f>IF(P_14号4様式!C4="","",P_14号4様式!C4)</f>
        <v>　 枕崎市</v>
      </c>
      <c r="B12" s="45"/>
      <c r="C12" s="17">
        <f>IF(P_14号4様式!D4="","",P_14号4様式!D4)</f>
        <v>7376</v>
      </c>
      <c r="D12" s="17">
        <f>IF(P_14号4様式!E4="","",P_14号4様式!E4)</f>
        <v>8632</v>
      </c>
      <c r="E12" s="17">
        <f>IF(P_14号4様式!F4="","",P_14号4様式!F4)</f>
        <v>16008</v>
      </c>
      <c r="F12" s="17">
        <f>IF(P_14号4様式!G4="","",P_14号4様式!G4)</f>
        <v>1739</v>
      </c>
      <c r="G12" s="17">
        <f>IF(P_14号4様式!H4="","",P_14号4様式!H4)</f>
        <v>1767</v>
      </c>
      <c r="H12" s="17">
        <f>IF(P_14号4様式!I4="","",P_14号4様式!I4)</f>
        <v>3506</v>
      </c>
      <c r="I12" s="17" t="str">
        <f>IF(P_14号4様式!J4="","",P_14号4様式!J4)</f>
        <v/>
      </c>
      <c r="J12" s="17" t="str">
        <f>IF(P_14号4様式!K4="","",P_14号4様式!K4)</f>
        <v/>
      </c>
      <c r="K12" s="17" t="str">
        <f>IF(P_14号4様式!L4="","",P_14号4様式!L4)</f>
        <v/>
      </c>
      <c r="L12" s="18">
        <f>IF(P_14号4様式!M4="","",P_14号4様式!M4)</f>
        <v>23.576464208242999</v>
      </c>
      <c r="M12" s="46">
        <f>IF(P_14号4様式!N4="","",P_14号4様式!N4)</f>
        <v>20.470342910101898</v>
      </c>
      <c r="N12" s="47"/>
      <c r="O12" s="48"/>
      <c r="P12" s="46">
        <f>IF(P_14号4様式!O4="","",P_14号4様式!O4)</f>
        <v>21.901549225387299</v>
      </c>
      <c r="Q12" s="47"/>
      <c r="R12" s="48"/>
      <c r="S12" s="17" t="str">
        <f>IF(P_14号4様式!P4="","",P_14号4様式!P4)</f>
        <v/>
      </c>
      <c r="T12" s="19" t="str">
        <f>IF(P_14号4様式!Q4="","",P_14号4様式!Q4)</f>
        <v/>
      </c>
      <c r="U12" s="18">
        <f>IF(P_14号4様式!R4="","",P_14号4様式!R4)</f>
        <v>24.2211440245148</v>
      </c>
      <c r="V12" s="18">
        <f>IF(P_14号4様式!S4="","",P_14号4様式!S4)</f>
        <v>22.0800347033944</v>
      </c>
      <c r="W12" s="18">
        <f>IF(P_14号4様式!T4="","",P_14号4様式!T4)</f>
        <v>23.063390605758499</v>
      </c>
    </row>
    <row r="13" spans="1:23" s="20" customFormat="1" ht="12.75" customHeight="1" x14ac:dyDescent="0.15">
      <c r="A13" s="45" t="str">
        <f>IF(P_14号4様式!C5="","",P_14号4様式!C5)</f>
        <v>　 阿久根市</v>
      </c>
      <c r="B13" s="45"/>
      <c r="C13" s="17">
        <f>IF(P_14号4様式!D5="","",P_14号4様式!D5)</f>
        <v>7387</v>
      </c>
      <c r="D13" s="17">
        <f>IF(P_14号4様式!E5="","",P_14号4様式!E5)</f>
        <v>8260</v>
      </c>
      <c r="E13" s="17">
        <f>IF(P_14号4様式!F5="","",P_14号4様式!F5)</f>
        <v>15647</v>
      </c>
      <c r="F13" s="17">
        <f>IF(P_14号4様式!G5="","",P_14号4様式!G5)</f>
        <v>1931</v>
      </c>
      <c r="G13" s="17">
        <f>IF(P_14号4様式!H5="","",P_14号4様式!H5)</f>
        <v>1830</v>
      </c>
      <c r="H13" s="17">
        <f>IF(P_14号4様式!I5="","",P_14号4様式!I5)</f>
        <v>3761</v>
      </c>
      <c r="I13" s="17" t="str">
        <f>IF(P_14号4様式!J5="","",P_14号4様式!J5)</f>
        <v/>
      </c>
      <c r="J13" s="17" t="str">
        <f>IF(P_14号4様式!K5="","",P_14号4様式!K5)</f>
        <v/>
      </c>
      <c r="K13" s="17" t="str">
        <f>IF(P_14号4様式!L5="","",P_14号4様式!L5)</f>
        <v/>
      </c>
      <c r="L13" s="18">
        <f>IF(P_14号4様式!M5="","",P_14号4様式!M5)</f>
        <v>26.1405171246785</v>
      </c>
      <c r="M13" s="46">
        <f>IF(P_14号4様式!N5="","",P_14号4様式!N5)</f>
        <v>22.1549636803874</v>
      </c>
      <c r="N13" s="47"/>
      <c r="O13" s="48"/>
      <c r="P13" s="46">
        <f>IF(P_14号4様式!O5="","",P_14号4様式!O5)</f>
        <v>24.036556528407999</v>
      </c>
      <c r="Q13" s="47"/>
      <c r="R13" s="48"/>
      <c r="S13" s="17" t="str">
        <f>IF(P_14号4様式!P5="","",P_14号4様式!P5)</f>
        <v/>
      </c>
      <c r="T13" s="19" t="str">
        <f>IF(P_14号4様式!Q5="","",P_14号4様式!Q5)</f>
        <v/>
      </c>
      <c r="U13" s="18">
        <f>IF(P_14号4様式!R5="","",P_14号4様式!R5)</f>
        <v>28.336755646817199</v>
      </c>
      <c r="V13" s="18">
        <f>IF(P_14号4様式!S5="","",P_14号4様式!S5)</f>
        <v>25.716866109731299</v>
      </c>
      <c r="W13" s="18">
        <f>IF(P_14号4様式!T5="","",P_14号4様式!T5)</f>
        <v>26.942942942942899</v>
      </c>
    </row>
    <row r="14" spans="1:23" s="20" customFormat="1" ht="12.75" customHeight="1" x14ac:dyDescent="0.15">
      <c r="A14" s="45" t="str">
        <f>IF(P_14号4様式!C6="","",P_14号4様式!C6)</f>
        <v>　 出水市</v>
      </c>
      <c r="B14" s="45"/>
      <c r="C14" s="17">
        <f>IF(P_14号4様式!D6="","",P_14号4様式!D6)</f>
        <v>19910</v>
      </c>
      <c r="D14" s="17">
        <f>IF(P_14号4様式!E6="","",P_14号4様式!E6)</f>
        <v>22310</v>
      </c>
      <c r="E14" s="17">
        <f>IF(P_14号4様式!F6="","",P_14号4様式!F6)</f>
        <v>42220</v>
      </c>
      <c r="F14" s="17">
        <f>IF(P_14号4様式!G6="","",P_14号4様式!G6)</f>
        <v>4970</v>
      </c>
      <c r="G14" s="17">
        <f>IF(P_14号4様式!H6="","",P_14号4様式!H6)</f>
        <v>4726</v>
      </c>
      <c r="H14" s="17">
        <f>IF(P_14号4様式!I6="","",P_14号4様式!I6)</f>
        <v>9696</v>
      </c>
      <c r="I14" s="17" t="str">
        <f>IF(P_14号4様式!J6="","",P_14号4様式!J6)</f>
        <v/>
      </c>
      <c r="J14" s="17" t="str">
        <f>IF(P_14号4様式!K6="","",P_14号4様式!K6)</f>
        <v/>
      </c>
      <c r="K14" s="17" t="str">
        <f>IF(P_14号4様式!L6="","",P_14号4様式!L6)</f>
        <v/>
      </c>
      <c r="L14" s="18">
        <f>IF(P_14号4様式!M6="","",P_14号4様式!M6)</f>
        <v>24.9623304871924</v>
      </c>
      <c r="M14" s="46">
        <f>IF(P_14号4様式!N6="","",P_14号4様式!N6)</f>
        <v>21.183325862841802</v>
      </c>
      <c r="N14" s="47"/>
      <c r="O14" s="48"/>
      <c r="P14" s="46">
        <f>IF(P_14号4様式!O6="","",P_14号4様式!O6)</f>
        <v>22.965419232591199</v>
      </c>
      <c r="Q14" s="47"/>
      <c r="R14" s="48"/>
      <c r="S14" s="17" t="str">
        <f>IF(P_14号4様式!P6="","",P_14号4様式!P6)</f>
        <v/>
      </c>
      <c r="T14" s="19" t="str">
        <f>IF(P_14号4様式!Q6="","",P_14号4様式!Q6)</f>
        <v/>
      </c>
      <c r="U14" s="18">
        <f>IF(P_14号4様式!R6="","",P_14号4様式!R6)</f>
        <v>24.852686308492199</v>
      </c>
      <c r="V14" s="18">
        <f>IF(P_14号4様式!S6="","",P_14号4様式!S6)</f>
        <v>21.808626156452199</v>
      </c>
      <c r="W14" s="18">
        <f>IF(P_14号4様式!T6="","",P_14号4様式!T6)</f>
        <v>23.2310611319358</v>
      </c>
    </row>
    <row r="15" spans="1:23" s="20" customFormat="1" ht="12.75" customHeight="1" x14ac:dyDescent="0.15">
      <c r="A15" s="45" t="str">
        <f>IF(P_14号4様式!C7="","",P_14号4様式!C7)</f>
        <v>　 指宿市</v>
      </c>
      <c r="B15" s="45"/>
      <c r="C15" s="17">
        <f>IF(P_14号4様式!D7="","",P_14号4様式!D7)</f>
        <v>14579</v>
      </c>
      <c r="D15" s="17">
        <f>IF(P_14号4様式!E7="","",P_14号4様式!E7)</f>
        <v>16886</v>
      </c>
      <c r="E15" s="17">
        <f>IF(P_14号4様式!F7="","",P_14号4様式!F7)</f>
        <v>31465</v>
      </c>
      <c r="F15" s="17">
        <f>IF(P_14号4様式!G7="","",P_14号4様式!G7)</f>
        <v>3574</v>
      </c>
      <c r="G15" s="17">
        <f>IF(P_14号4様式!H7="","",P_14号4様式!H7)</f>
        <v>3531</v>
      </c>
      <c r="H15" s="17">
        <f>IF(P_14号4様式!I7="","",P_14号4様式!I7)</f>
        <v>7105</v>
      </c>
      <c r="I15" s="17" t="str">
        <f>IF(P_14号4様式!J7="","",P_14号4様式!J7)</f>
        <v/>
      </c>
      <c r="J15" s="17" t="str">
        <f>IF(P_14号4様式!K7="","",P_14号4様式!K7)</f>
        <v/>
      </c>
      <c r="K15" s="17" t="str">
        <f>IF(P_14号4様式!L7="","",P_14号4様式!L7)</f>
        <v/>
      </c>
      <c r="L15" s="18">
        <f>IF(P_14号4様式!M7="","",P_14号4様式!M7)</f>
        <v>24.514712943274599</v>
      </c>
      <c r="M15" s="46">
        <f>IF(P_14号4様式!N7="","",P_14号4様式!N7)</f>
        <v>20.910813691815701</v>
      </c>
      <c r="N15" s="47"/>
      <c r="O15" s="48"/>
      <c r="P15" s="46">
        <f>IF(P_14号4様式!O7="","",P_14号4様式!O7)</f>
        <v>22.580645161290299</v>
      </c>
      <c r="Q15" s="47"/>
      <c r="R15" s="48"/>
      <c r="S15" s="17" t="str">
        <f>IF(P_14号4様式!P7="","",P_14号4様式!P7)</f>
        <v/>
      </c>
      <c r="T15" s="19" t="str">
        <f>IF(P_14号4様式!Q7="","",P_14号4様式!Q7)</f>
        <v/>
      </c>
      <c r="U15" s="18">
        <f>IF(P_14号4様式!R7="","",P_14号4様式!R7)</f>
        <v>25.159172957006898</v>
      </c>
      <c r="V15" s="18">
        <f>IF(P_14号4様式!S7="","",P_14号4様式!S7)</f>
        <v>21.177327209588899</v>
      </c>
      <c r="W15" s="18">
        <f>IF(P_14号4様式!T7="","",P_14号4様式!T7)</f>
        <v>23.010668197890499</v>
      </c>
    </row>
    <row r="16" spans="1:23" s="20" customFormat="1" ht="12.75" customHeight="1" x14ac:dyDescent="0.15">
      <c r="A16" s="45" t="str">
        <f>IF(P_14号4様式!C8="","",P_14号4様式!C8)</f>
        <v>　 西之表市</v>
      </c>
      <c r="B16" s="45"/>
      <c r="C16" s="17">
        <f>IF(P_14号4様式!D8="","",P_14号4様式!D8)</f>
        <v>5902</v>
      </c>
      <c r="D16" s="17">
        <f>IF(P_14号4様式!E8="","",P_14号4様式!E8)</f>
        <v>6210</v>
      </c>
      <c r="E16" s="17">
        <f>IF(P_14号4様式!F8="","",P_14号4様式!F8)</f>
        <v>12112</v>
      </c>
      <c r="F16" s="17">
        <f>IF(P_14号4様式!G8="","",P_14号4様式!G8)</f>
        <v>1707</v>
      </c>
      <c r="G16" s="17">
        <f>IF(P_14号4様式!H8="","",P_14号4様式!H8)</f>
        <v>1615</v>
      </c>
      <c r="H16" s="17">
        <f>IF(P_14号4様式!I8="","",P_14号4様式!I8)</f>
        <v>3322</v>
      </c>
      <c r="I16" s="17" t="str">
        <f>IF(P_14号4様式!J8="","",P_14号4様式!J8)</f>
        <v/>
      </c>
      <c r="J16" s="17" t="str">
        <f>IF(P_14号4様式!K8="","",P_14号4様式!K8)</f>
        <v/>
      </c>
      <c r="K16" s="17" t="str">
        <f>IF(P_14号4様式!L8="","",P_14号4様式!L8)</f>
        <v/>
      </c>
      <c r="L16" s="18">
        <f>IF(P_14号4様式!M8="","",P_14号4様式!M8)</f>
        <v>28.922399186716401</v>
      </c>
      <c r="M16" s="46">
        <f>IF(P_14号4様式!N8="","",P_14号4様式!N8)</f>
        <v>26.0064412238325</v>
      </c>
      <c r="N16" s="47"/>
      <c r="O16" s="48"/>
      <c r="P16" s="46">
        <f>IF(P_14号4様式!O8="","",P_14号4様式!O8)</f>
        <v>27.4273447820343</v>
      </c>
      <c r="Q16" s="47"/>
      <c r="R16" s="48"/>
      <c r="S16" s="17" t="str">
        <f>IF(P_14号4様式!P8="","",P_14号4様式!P8)</f>
        <v/>
      </c>
      <c r="T16" s="19" t="str">
        <f>IF(P_14号4様式!Q8="","",P_14号4様式!Q8)</f>
        <v/>
      </c>
      <c r="U16" s="18">
        <f>IF(P_14号4様式!R8="","",P_14号4様式!R8)</f>
        <v>35.789117945251803</v>
      </c>
      <c r="V16" s="18">
        <f>IF(P_14号4様式!S8="","",P_14号4様式!S8)</f>
        <v>33.036946190403199</v>
      </c>
      <c r="W16" s="18">
        <f>IF(P_14号4様式!T8="","",P_14号4様式!T8)</f>
        <v>34.346113656458499</v>
      </c>
    </row>
    <row r="17" spans="1:23" s="20" customFormat="1" ht="12.75" customHeight="1" x14ac:dyDescent="0.15">
      <c r="A17" s="45" t="str">
        <f>IF(P_14号4様式!C9="","",P_14号4様式!C9)</f>
        <v>　 垂水市</v>
      </c>
      <c r="B17" s="45"/>
      <c r="C17" s="17">
        <f>IF(P_14号4様式!D9="","",P_14号4様式!D9)</f>
        <v>5327</v>
      </c>
      <c r="D17" s="17">
        <f>IF(P_14号4様式!E9="","",P_14号4様式!E9)</f>
        <v>5817</v>
      </c>
      <c r="E17" s="17">
        <f>IF(P_14号4様式!F9="","",P_14号4様式!F9)</f>
        <v>11144</v>
      </c>
      <c r="F17" s="17">
        <f>IF(P_14号4様式!G9="","",P_14号4様式!G9)</f>
        <v>1082</v>
      </c>
      <c r="G17" s="17">
        <f>IF(P_14号4様式!H9="","",P_14号4様式!H9)</f>
        <v>967</v>
      </c>
      <c r="H17" s="17">
        <f>IF(P_14号4様式!I9="","",P_14号4様式!I9)</f>
        <v>2049</v>
      </c>
      <c r="I17" s="17" t="str">
        <f>IF(P_14号4様式!J9="","",P_14号4様式!J9)</f>
        <v/>
      </c>
      <c r="J17" s="17" t="str">
        <f>IF(P_14号4様式!K9="","",P_14号4様式!K9)</f>
        <v/>
      </c>
      <c r="K17" s="17" t="str">
        <f>IF(P_14号4様式!L9="","",P_14号4様式!L9)</f>
        <v/>
      </c>
      <c r="L17" s="18">
        <f>IF(P_14号4様式!M9="","",P_14号4様式!M9)</f>
        <v>20.311620048807999</v>
      </c>
      <c r="M17" s="46">
        <f>IF(P_14号4様式!N9="","",P_14号4様式!N9)</f>
        <v>16.623689186866098</v>
      </c>
      <c r="N17" s="47"/>
      <c r="O17" s="48"/>
      <c r="P17" s="46">
        <f>IF(P_14号4様式!O9="","",P_14号4様式!O9)</f>
        <v>18.386575735821999</v>
      </c>
      <c r="Q17" s="47"/>
      <c r="R17" s="48"/>
      <c r="S17" s="17" t="str">
        <f>IF(P_14号4様式!P9="","",P_14号4様式!P9)</f>
        <v/>
      </c>
      <c r="T17" s="19" t="str">
        <f>IF(P_14号4様式!Q9="","",P_14号4様式!Q9)</f>
        <v/>
      </c>
      <c r="U17" s="18">
        <f>IF(P_14号4様式!R9="","",P_14号4様式!R9)</f>
        <v>21.4626391096979</v>
      </c>
      <c r="V17" s="18">
        <f>IF(P_14号4様式!S9="","",P_14号4様式!S9)</f>
        <v>18.327318374392</v>
      </c>
      <c r="W17" s="18">
        <f>IF(P_14号4様式!T9="","",P_14号4様式!T9)</f>
        <v>19.802227023433598</v>
      </c>
    </row>
    <row r="18" spans="1:23" s="20" customFormat="1" ht="12.75" customHeight="1" x14ac:dyDescent="0.15">
      <c r="A18" s="45" t="str">
        <f>IF(P_14号4様式!C10="","",P_14号4様式!C10)</f>
        <v>　 薩摩川内市第１</v>
      </c>
      <c r="B18" s="45"/>
      <c r="C18" s="17">
        <f>IF(P_14号4様式!D10="","",P_14号4様式!D10)</f>
        <v>34802</v>
      </c>
      <c r="D18" s="17">
        <f>IF(P_14号4様式!E10="","",P_14号4様式!E10)</f>
        <v>37345</v>
      </c>
      <c r="E18" s="17">
        <f>IF(P_14号4様式!F10="","",P_14号4様式!F10)</f>
        <v>72147</v>
      </c>
      <c r="F18" s="17">
        <f>IF(P_14号4様式!G10="","",P_14号4様式!G10)</f>
        <v>9580</v>
      </c>
      <c r="G18" s="17">
        <f>IF(P_14号4様式!H10="","",P_14号4様式!H10)</f>
        <v>9209</v>
      </c>
      <c r="H18" s="17">
        <f>IF(P_14号4様式!I10="","",P_14号4様式!I10)</f>
        <v>18789</v>
      </c>
      <c r="I18" s="17" t="str">
        <f>IF(P_14号4様式!J10="","",P_14号4様式!J10)</f>
        <v/>
      </c>
      <c r="J18" s="17" t="str">
        <f>IF(P_14号4様式!K10="","",P_14号4様式!K10)</f>
        <v/>
      </c>
      <c r="K18" s="17" t="str">
        <f>IF(P_14号4様式!L10="","",P_14号4様式!L10)</f>
        <v/>
      </c>
      <c r="L18" s="18">
        <f>IF(P_14号4様式!M10="","",P_14号4様式!M10)</f>
        <v>27.527153611861401</v>
      </c>
      <c r="M18" s="46">
        <f>IF(P_14号4様式!N10="","",P_14号4様式!N10)</f>
        <v>24.659258267505699</v>
      </c>
      <c r="N18" s="47"/>
      <c r="O18" s="48"/>
      <c r="P18" s="46">
        <f>IF(P_14号4様式!O10="","",P_14号4様式!O10)</f>
        <v>26.042662896586101</v>
      </c>
      <c r="Q18" s="47"/>
      <c r="R18" s="48"/>
      <c r="S18" s="17" t="str">
        <f>IF(P_14号4様式!P10="","",P_14号4様式!P10)</f>
        <v/>
      </c>
      <c r="T18" s="19" t="str">
        <f>IF(P_14号4様式!Q10="","",P_14号4様式!Q10)</f>
        <v/>
      </c>
      <c r="U18" s="18">
        <f>IF(P_14号4様式!R10="","",P_14号4様式!R10)</f>
        <v>27.0284854164892</v>
      </c>
      <c r="V18" s="18">
        <f>IF(P_14号4様式!S10="","",P_14号4様式!S10)</f>
        <v>25.243174172686299</v>
      </c>
      <c r="W18" s="18">
        <f>IF(P_14号4様式!T10="","",P_14号4様式!T10)</f>
        <v>26.0977731857854</v>
      </c>
    </row>
    <row r="19" spans="1:23" s="20" customFormat="1" ht="12.75" customHeight="1" x14ac:dyDescent="0.15">
      <c r="A19" s="45" t="str">
        <f>IF(P_14号4様式!C11="","",P_14号4様式!C11)</f>
        <v>　 薩摩川内市第２</v>
      </c>
      <c r="B19" s="45"/>
      <c r="C19" s="17">
        <f>IF(P_14号4様式!D11="","",P_14号4様式!D11)</f>
        <v>1679</v>
      </c>
      <c r="D19" s="17">
        <f>IF(P_14号4様式!E11="","",P_14号4様式!E11)</f>
        <v>1540</v>
      </c>
      <c r="E19" s="17">
        <f>IF(P_14号4様式!F11="","",P_14号4様式!F11)</f>
        <v>3219</v>
      </c>
      <c r="F19" s="17">
        <f>IF(P_14号4様式!G11="","",P_14号4様式!G11)</f>
        <v>514</v>
      </c>
      <c r="G19" s="17">
        <f>IF(P_14号4様式!H11="","",P_14号4様式!H11)</f>
        <v>417</v>
      </c>
      <c r="H19" s="17">
        <f>IF(P_14号4様式!I11="","",P_14号4様式!I11)</f>
        <v>931</v>
      </c>
      <c r="I19" s="17" t="str">
        <f>IF(P_14号4様式!J11="","",P_14号4様式!J11)</f>
        <v/>
      </c>
      <c r="J19" s="17" t="str">
        <f>IF(P_14号4様式!K11="","",P_14号4様式!K11)</f>
        <v/>
      </c>
      <c r="K19" s="17" t="str">
        <f>IF(P_14号4様式!L11="","",P_14号4様式!L11)</f>
        <v/>
      </c>
      <c r="L19" s="18">
        <f>IF(P_14号4様式!M11="","",P_14号4様式!M11)</f>
        <v>30.613460393091099</v>
      </c>
      <c r="M19" s="46">
        <f>IF(P_14号4様式!N11="","",P_14号4様式!N11)</f>
        <v>27.0779220779221</v>
      </c>
      <c r="N19" s="47"/>
      <c r="O19" s="48"/>
      <c r="P19" s="46">
        <f>IF(P_14号4様式!O11="","",P_14号4様式!O11)</f>
        <v>28.922025473749599</v>
      </c>
      <c r="Q19" s="47"/>
      <c r="R19" s="48"/>
      <c r="S19" s="17" t="str">
        <f>IF(P_14号4様式!P11="","",P_14号4様式!P11)</f>
        <v/>
      </c>
      <c r="T19" s="19" t="str">
        <f>IF(P_14号4様式!Q11="","",P_14号4様式!Q11)</f>
        <v/>
      </c>
      <c r="U19" s="18">
        <f>IF(P_14号4様式!R11="","",P_14号4様式!R11)</f>
        <v>34.402654867256601</v>
      </c>
      <c r="V19" s="18">
        <f>IF(P_14号4様式!S11="","",P_14号4様式!S11)</f>
        <v>31.563762261973501</v>
      </c>
      <c r="W19" s="18">
        <f>IF(P_14号4様式!T11="","",P_14号4様式!T11)</f>
        <v>33.013273086698703</v>
      </c>
    </row>
    <row r="20" spans="1:23" s="20" customFormat="1" ht="12.75" customHeight="1" x14ac:dyDescent="0.15">
      <c r="A20" s="45" t="str">
        <f>IF(P_14号4様式!C12="","",P_14号4様式!C12)</f>
        <v>＊（薩摩川内市）計</v>
      </c>
      <c r="B20" s="45"/>
      <c r="C20" s="17">
        <f>IF(P_14号4様式!D12="","",P_14号4様式!D12)</f>
        <v>36481</v>
      </c>
      <c r="D20" s="17">
        <f>IF(P_14号4様式!E12="","",P_14号4様式!E12)</f>
        <v>38885</v>
      </c>
      <c r="E20" s="17">
        <f>IF(P_14号4様式!F12="","",P_14号4様式!F12)</f>
        <v>75366</v>
      </c>
      <c r="F20" s="17">
        <f>IF(P_14号4様式!G12="","",P_14号4様式!G12)</f>
        <v>10094</v>
      </c>
      <c r="G20" s="17">
        <f>IF(P_14号4様式!H12="","",P_14号4様式!H12)</f>
        <v>9626</v>
      </c>
      <c r="H20" s="17">
        <f>IF(P_14号4様式!I12="","",P_14号4様式!I12)</f>
        <v>19720</v>
      </c>
      <c r="I20" s="17" t="str">
        <f>IF(P_14号4様式!J12="","",P_14号4様式!J12)</f>
        <v/>
      </c>
      <c r="J20" s="17" t="str">
        <f>IF(P_14号4様式!K12="","",P_14号4様式!K12)</f>
        <v/>
      </c>
      <c r="K20" s="17" t="str">
        <f>IF(P_14号4様式!L12="","",P_14号4様式!L12)</f>
        <v/>
      </c>
      <c r="L20" s="18">
        <f>IF(P_14号4様式!M12="","",P_14号4様式!M12)</f>
        <v>27.669197664537698</v>
      </c>
      <c r="M20" s="46">
        <f>IF(P_14号4様式!N12="","",P_14号4様式!N12)</f>
        <v>24.755046933264801</v>
      </c>
      <c r="N20" s="47"/>
      <c r="O20" s="48"/>
      <c r="P20" s="46">
        <f>IF(P_14号4様式!O12="","",P_14号4様式!O12)</f>
        <v>26.165644985802601</v>
      </c>
      <c r="Q20" s="47"/>
      <c r="R20" s="48"/>
      <c r="S20" s="17" t="str">
        <f>IF(P_14号4様式!P12="","",P_14号4様式!P12)</f>
        <v/>
      </c>
      <c r="T20" s="19" t="str">
        <f>IF(P_14号4様式!Q12="","",P_14号4様式!Q12)</f>
        <v/>
      </c>
      <c r="U20" s="18">
        <f>IF(P_14号4様式!R12="","",P_14号4様式!R12)</f>
        <v>27.388638266836001</v>
      </c>
      <c r="V20" s="18">
        <f>IF(P_14号4様式!S12="","",P_14号4様式!S12)</f>
        <v>25.516467065868301</v>
      </c>
      <c r="W20" s="18">
        <f>IF(P_14号4様式!T12="","",P_14号4様式!T12)</f>
        <v>26.4153880076266</v>
      </c>
    </row>
    <row r="21" spans="1:23" s="20" customFormat="1" ht="12.75" customHeight="1" x14ac:dyDescent="0.15">
      <c r="A21" s="45" t="str">
        <f>IF(P_14号4様式!C13="","",P_14号4様式!C13)</f>
        <v>　 日置市</v>
      </c>
      <c r="B21" s="45"/>
      <c r="C21" s="17">
        <f>IF(P_14号4様式!D13="","",P_14号4様式!D13)</f>
        <v>17800</v>
      </c>
      <c r="D21" s="17">
        <f>IF(P_14号4様式!E13="","",P_14号4様式!E13)</f>
        <v>20289</v>
      </c>
      <c r="E21" s="17">
        <f>IF(P_14号4様式!F13="","",P_14号4様式!F13)</f>
        <v>38089</v>
      </c>
      <c r="F21" s="17">
        <f>IF(P_14号4様式!G13="","",P_14号4様式!G13)</f>
        <v>3860</v>
      </c>
      <c r="G21" s="17">
        <f>IF(P_14号4様式!H13="","",P_14号4様式!H13)</f>
        <v>3778</v>
      </c>
      <c r="H21" s="17">
        <f>IF(P_14号4様式!I13="","",P_14号4様式!I13)</f>
        <v>7638</v>
      </c>
      <c r="I21" s="17" t="str">
        <f>IF(P_14号4様式!J13="","",P_14号4様式!J13)</f>
        <v/>
      </c>
      <c r="J21" s="17" t="str">
        <f>IF(P_14号4様式!K13="","",P_14号4様式!K13)</f>
        <v/>
      </c>
      <c r="K21" s="17" t="str">
        <f>IF(P_14号4様式!L13="","",P_14号4様式!L13)</f>
        <v/>
      </c>
      <c r="L21" s="18">
        <f>IF(P_14号4様式!M13="","",P_14号4様式!M13)</f>
        <v>21.685393258426998</v>
      </c>
      <c r="M21" s="46">
        <f>IF(P_14号4様式!N13="","",P_14号4様式!N13)</f>
        <v>18.620927596234399</v>
      </c>
      <c r="N21" s="47"/>
      <c r="O21" s="48"/>
      <c r="P21" s="46">
        <f>IF(P_14号4様式!O13="","",P_14号4様式!O13)</f>
        <v>20.053033684265799</v>
      </c>
      <c r="Q21" s="47"/>
      <c r="R21" s="48"/>
      <c r="S21" s="17" t="str">
        <f>IF(P_14号4様式!P13="","",P_14号4様式!P13)</f>
        <v/>
      </c>
      <c r="T21" s="19" t="str">
        <f>IF(P_14号4様式!Q13="","",P_14号4様式!Q13)</f>
        <v/>
      </c>
      <c r="U21" s="18">
        <f>IF(P_14号4様式!R13="","",P_14号4様式!R13)</f>
        <v>19.5914577530176</v>
      </c>
      <c r="V21" s="18">
        <f>IF(P_14号4様式!S13="","",P_14号4様式!S13)</f>
        <v>16.928479901286099</v>
      </c>
      <c r="W21" s="18">
        <f>IF(P_14号4様式!T13="","",P_14号4様式!T13)</f>
        <v>18.166582021330601</v>
      </c>
    </row>
    <row r="22" spans="1:23" s="20" customFormat="1" ht="12.75" customHeight="1" x14ac:dyDescent="0.15">
      <c r="A22" s="45" t="str">
        <f>IF(P_14号4様式!C14="","",P_14号4様式!C14)</f>
        <v>　 曽於市</v>
      </c>
      <c r="B22" s="45"/>
      <c r="C22" s="17">
        <f>IF(P_14号4様式!D14="","",P_14号4様式!D14)</f>
        <v>12718</v>
      </c>
      <c r="D22" s="17">
        <f>IF(P_14号4様式!E14="","",P_14号4様式!E14)</f>
        <v>14422</v>
      </c>
      <c r="E22" s="17">
        <f>IF(P_14号4様式!F14="","",P_14号4様式!F14)</f>
        <v>27140</v>
      </c>
      <c r="F22" s="17">
        <f>IF(P_14号4様式!G14="","",P_14号4様式!G14)</f>
        <v>3901</v>
      </c>
      <c r="G22" s="17">
        <f>IF(P_14号4様式!H14="","",P_14号4様式!H14)</f>
        <v>3785</v>
      </c>
      <c r="H22" s="17">
        <f>IF(P_14号4様式!I14="","",P_14号4様式!I14)</f>
        <v>7686</v>
      </c>
      <c r="I22" s="17" t="str">
        <f>IF(P_14号4様式!J14="","",P_14号4様式!J14)</f>
        <v/>
      </c>
      <c r="J22" s="17" t="str">
        <f>IF(P_14号4様式!K14="","",P_14号4様式!K14)</f>
        <v/>
      </c>
      <c r="K22" s="17" t="str">
        <f>IF(P_14号4様式!L14="","",P_14号4様式!L14)</f>
        <v/>
      </c>
      <c r="L22" s="18">
        <f>IF(P_14号4様式!M14="","",P_14号4様式!M14)</f>
        <v>30.673061802170199</v>
      </c>
      <c r="M22" s="46">
        <f>IF(P_14号4様式!N14="","",P_14号4様式!N14)</f>
        <v>26.244626265427801</v>
      </c>
      <c r="N22" s="47"/>
      <c r="O22" s="48"/>
      <c r="P22" s="46">
        <f>IF(P_14号4様式!O14="","",P_14号4様式!O14)</f>
        <v>28.319823139277801</v>
      </c>
      <c r="Q22" s="47"/>
      <c r="R22" s="48"/>
      <c r="S22" s="17" t="str">
        <f>IF(P_14号4様式!P14="","",P_14号4様式!P14)</f>
        <v/>
      </c>
      <c r="T22" s="19" t="str">
        <f>IF(P_14号4様式!Q14="","",P_14号4様式!Q14)</f>
        <v/>
      </c>
      <c r="U22" s="18">
        <f>IF(P_14号4様式!R14="","",P_14号4様式!R14)</f>
        <v>25.7760082577601</v>
      </c>
      <c r="V22" s="18">
        <f>IF(P_14号4様式!S14="","",P_14号4様式!S14)</f>
        <v>21.984713045731301</v>
      </c>
      <c r="W22" s="18">
        <f>IF(P_14号4様式!T14="","",P_14号4様式!T14)</f>
        <v>23.757801455122198</v>
      </c>
    </row>
    <row r="23" spans="1:23" s="20" customFormat="1" ht="12.75" customHeight="1" x14ac:dyDescent="0.15">
      <c r="A23" s="45" t="str">
        <f>IF(P_14号4様式!C15="","",P_14号4様式!C15)</f>
        <v>　 霧島市</v>
      </c>
      <c r="B23" s="45"/>
      <c r="C23" s="17">
        <f>IF(P_14号4様式!D15="","",P_14号4様式!D15)</f>
        <v>48758</v>
      </c>
      <c r="D23" s="17">
        <f>IF(P_14号4様式!E15="","",P_14号4様式!E15)</f>
        <v>52875</v>
      </c>
      <c r="E23" s="17">
        <f>IF(P_14号4様式!F15="","",P_14号4様式!F15)</f>
        <v>101633</v>
      </c>
      <c r="F23" s="17">
        <f>IF(P_14号4様式!G15="","",P_14号4様式!G15)</f>
        <v>12913</v>
      </c>
      <c r="G23" s="17">
        <f>IF(P_14号4様式!H15="","",P_14号4様式!H15)</f>
        <v>12674</v>
      </c>
      <c r="H23" s="17">
        <f>IF(P_14号4様式!I15="","",P_14号4様式!I15)</f>
        <v>25587</v>
      </c>
      <c r="I23" s="17" t="str">
        <f>IF(P_14号4様式!J15="","",P_14号4様式!J15)</f>
        <v/>
      </c>
      <c r="J23" s="17" t="str">
        <f>IF(P_14号4様式!K15="","",P_14号4様式!K15)</f>
        <v/>
      </c>
      <c r="K23" s="17" t="str">
        <f>IF(P_14号4様式!L15="","",P_14号4様式!L15)</f>
        <v/>
      </c>
      <c r="L23" s="18">
        <f>IF(P_14号4様式!M15="","",P_14号4様式!M15)</f>
        <v>26.483859059026202</v>
      </c>
      <c r="M23" s="46">
        <f>IF(P_14号4様式!N15="","",P_14号4様式!N15)</f>
        <v>23.969739952718701</v>
      </c>
      <c r="N23" s="47"/>
      <c r="O23" s="48"/>
      <c r="P23" s="46">
        <f>IF(P_14号4様式!O15="","",P_14号4様式!O15)</f>
        <v>25.175877913669801</v>
      </c>
      <c r="Q23" s="47"/>
      <c r="R23" s="48"/>
      <c r="S23" s="17" t="str">
        <f>IF(P_14号4様式!P15="","",P_14号4様式!P15)</f>
        <v/>
      </c>
      <c r="T23" s="19" t="str">
        <f>IF(P_14号4様式!Q15="","",P_14号4様式!Q15)</f>
        <v/>
      </c>
      <c r="U23" s="18">
        <f>IF(P_14号4様式!R15="","",P_14号4様式!R15)</f>
        <v>26.303166957056501</v>
      </c>
      <c r="V23" s="18">
        <f>IF(P_14号4様式!S15="","",P_14号4様式!S15)</f>
        <v>24.170254001975401</v>
      </c>
      <c r="W23" s="18">
        <f>IF(P_14号4様式!T15="","",P_14号4様式!T15)</f>
        <v>25.185951623294201</v>
      </c>
    </row>
    <row r="24" spans="1:23" s="20" customFormat="1" ht="12.75" customHeight="1" x14ac:dyDescent="0.15">
      <c r="A24" s="45" t="str">
        <f>IF(P_14号4様式!C16="","",P_14号4様式!C16)</f>
        <v>　 いちき串木野市</v>
      </c>
      <c r="B24" s="45"/>
      <c r="C24" s="17">
        <f>IF(P_14号4様式!D16="","",P_14号4様式!D16)</f>
        <v>10285</v>
      </c>
      <c r="D24" s="17">
        <f>IF(P_14号4様式!E16="","",P_14号4様式!E16)</f>
        <v>11605</v>
      </c>
      <c r="E24" s="17">
        <f>IF(P_14号4様式!F16="","",P_14号4様式!F16)</f>
        <v>21890</v>
      </c>
      <c r="F24" s="17">
        <f>IF(P_14号4様式!G16="","",P_14号4様式!G16)</f>
        <v>2120</v>
      </c>
      <c r="G24" s="17">
        <f>IF(P_14号4様式!H16="","",P_14号4様式!H16)</f>
        <v>1986</v>
      </c>
      <c r="H24" s="17">
        <f>IF(P_14号4様式!I16="","",P_14号4様式!I16)</f>
        <v>4106</v>
      </c>
      <c r="I24" s="17" t="str">
        <f>IF(P_14号4様式!J16="","",P_14号4様式!J16)</f>
        <v/>
      </c>
      <c r="J24" s="17" t="str">
        <f>IF(P_14号4様式!K16="","",P_14号4様式!K16)</f>
        <v/>
      </c>
      <c r="K24" s="17" t="str">
        <f>IF(P_14号4様式!L16="","",P_14号4様式!L16)</f>
        <v/>
      </c>
      <c r="L24" s="18">
        <f>IF(P_14号4様式!M16="","",P_14号4様式!M16)</f>
        <v>20.612542537676202</v>
      </c>
      <c r="M24" s="46">
        <f>IF(P_14号4様式!N16="","",P_14号4様式!N16)</f>
        <v>17.113313227057301</v>
      </c>
      <c r="N24" s="47"/>
      <c r="O24" s="48"/>
      <c r="P24" s="46">
        <f>IF(P_14号4様式!O16="","",P_14号4様式!O16)</f>
        <v>18.757423481041599</v>
      </c>
      <c r="Q24" s="47"/>
      <c r="R24" s="48"/>
      <c r="S24" s="17" t="str">
        <f>IF(P_14号4様式!P16="","",P_14号4様式!P16)</f>
        <v/>
      </c>
      <c r="T24" s="19" t="str">
        <f>IF(P_14号4様式!Q16="","",P_14号4様式!Q16)</f>
        <v/>
      </c>
      <c r="U24" s="18">
        <f>IF(P_14号4様式!R16="","",P_14号4様式!R16)</f>
        <v>23.0255106843641</v>
      </c>
      <c r="V24" s="18">
        <f>IF(P_14号4様式!S16="","",P_14号4様式!S16)</f>
        <v>19.045283635769199</v>
      </c>
      <c r="W24" s="18">
        <f>IF(P_14号4様式!T16="","",P_14号4様式!T16)</f>
        <v>20.895130594566201</v>
      </c>
    </row>
    <row r="25" spans="1:23" s="20" customFormat="1" ht="12.75" customHeight="1" x14ac:dyDescent="0.15">
      <c r="A25" s="45" t="str">
        <f>IF(P_14号4様式!C17="","",P_14号4様式!C17)</f>
        <v>　 南さつま市</v>
      </c>
      <c r="B25" s="45"/>
      <c r="C25" s="17">
        <f>IF(P_14号4様式!D17="","",P_14号4様式!D17)</f>
        <v>12277</v>
      </c>
      <c r="D25" s="17">
        <f>IF(P_14号4様式!E17="","",P_14号4様式!E17)</f>
        <v>14068</v>
      </c>
      <c r="E25" s="17">
        <f>IF(P_14号4様式!F17="","",P_14号4様式!F17)</f>
        <v>26345</v>
      </c>
      <c r="F25" s="17">
        <f>IF(P_14号4様式!G17="","",P_14号4様式!G17)</f>
        <v>2900</v>
      </c>
      <c r="G25" s="17">
        <f>IF(P_14号4様式!H17="","",P_14号4様式!H17)</f>
        <v>2741</v>
      </c>
      <c r="H25" s="17">
        <f>IF(P_14号4様式!I17="","",P_14号4様式!I17)</f>
        <v>5641</v>
      </c>
      <c r="I25" s="17" t="str">
        <f>IF(P_14号4様式!J17="","",P_14号4様式!J17)</f>
        <v/>
      </c>
      <c r="J25" s="17" t="str">
        <f>IF(P_14号4様式!K17="","",P_14号4様式!K17)</f>
        <v/>
      </c>
      <c r="K25" s="17" t="str">
        <f>IF(P_14号4様式!L17="","",P_14号4様式!L17)</f>
        <v/>
      </c>
      <c r="L25" s="18">
        <f>IF(P_14号4様式!M17="","",P_14号4様式!M17)</f>
        <v>23.6214058809155</v>
      </c>
      <c r="M25" s="46">
        <f>IF(P_14号4様式!N17="","",P_14号4様式!N17)</f>
        <v>19.483935172021599</v>
      </c>
      <c r="N25" s="47"/>
      <c r="O25" s="48"/>
      <c r="P25" s="46">
        <f>IF(P_14号4様式!O17="","",P_14号4様式!O17)</f>
        <v>21.4120326437654</v>
      </c>
      <c r="Q25" s="47"/>
      <c r="R25" s="48"/>
      <c r="S25" s="17" t="str">
        <f>IF(P_14号4様式!P17="","",P_14号4様式!P17)</f>
        <v/>
      </c>
      <c r="T25" s="19" t="str">
        <f>IF(P_14号4様式!Q17="","",P_14号4様式!Q17)</f>
        <v/>
      </c>
      <c r="U25" s="18">
        <f>IF(P_14号4様式!R17="","",P_14号4様式!R17)</f>
        <v>24.507042253521099</v>
      </c>
      <c r="V25" s="18">
        <f>IF(P_14号4様式!S17="","",P_14号4様式!S17)</f>
        <v>21.125912042305401</v>
      </c>
      <c r="W25" s="18">
        <f>IF(P_14号4様式!T17="","",P_14号4様式!T17)</f>
        <v>22.684801038998501</v>
      </c>
    </row>
    <row r="26" spans="1:23" s="20" customFormat="1" ht="12.75" customHeight="1" x14ac:dyDescent="0.15">
      <c r="A26" s="45" t="str">
        <f>IF(P_14号4様式!C18="","",P_14号4様式!C18)</f>
        <v>　 志布志市</v>
      </c>
      <c r="B26" s="45"/>
      <c r="C26" s="17">
        <f>IF(P_14号4様式!D18="","",P_14号4様式!D18)</f>
        <v>11240</v>
      </c>
      <c r="D26" s="17">
        <f>IF(P_14号4様式!E18="","",P_14号4様式!E18)</f>
        <v>12292</v>
      </c>
      <c r="E26" s="17">
        <f>IF(P_14号4様式!F18="","",P_14号4様式!F18)</f>
        <v>23532</v>
      </c>
      <c r="F26" s="17">
        <f>IF(P_14号4様式!G18="","",P_14号4様式!G18)</f>
        <v>2411</v>
      </c>
      <c r="G26" s="17">
        <f>IF(P_14号4様式!H18="","",P_14号4様式!H18)</f>
        <v>2132</v>
      </c>
      <c r="H26" s="17">
        <f>IF(P_14号4様式!I18="","",P_14号4様式!I18)</f>
        <v>4543</v>
      </c>
      <c r="I26" s="17" t="str">
        <f>IF(P_14号4様式!J18="","",P_14号4様式!J18)</f>
        <v/>
      </c>
      <c r="J26" s="17" t="str">
        <f>IF(P_14号4様式!K18="","",P_14号4様式!K18)</f>
        <v/>
      </c>
      <c r="K26" s="17" t="str">
        <f>IF(P_14号4様式!L18="","",P_14号4様式!L18)</f>
        <v/>
      </c>
      <c r="L26" s="18">
        <f>IF(P_14号4様式!M18="","",P_14号4様式!M18)</f>
        <v>21.450177935943099</v>
      </c>
      <c r="M26" s="46">
        <f>IF(P_14号4様式!N18="","",P_14号4様式!N18)</f>
        <v>17.344614383338801</v>
      </c>
      <c r="N26" s="47"/>
      <c r="O26" s="48"/>
      <c r="P26" s="46">
        <f>IF(P_14号4様式!O18="","",P_14号4様式!O18)</f>
        <v>19.305626381098101</v>
      </c>
      <c r="Q26" s="47"/>
      <c r="R26" s="48"/>
      <c r="S26" s="17" t="str">
        <f>IF(P_14号4様式!P18="","",P_14号4様式!P18)</f>
        <v/>
      </c>
      <c r="T26" s="19" t="str">
        <f>IF(P_14号4様式!Q18="","",P_14号4様式!Q18)</f>
        <v/>
      </c>
      <c r="U26" s="18">
        <f>IF(P_14号4様式!R18="","",P_14号4様式!R18)</f>
        <v>22.9976343359243</v>
      </c>
      <c r="V26" s="18">
        <f>IF(P_14号4様式!S18="","",P_14号4様式!S18)</f>
        <v>19.9554497273216</v>
      </c>
      <c r="W26" s="18">
        <f>IF(P_14号4様式!T18="","",P_14号4様式!T18)</f>
        <v>21.404144035405398</v>
      </c>
    </row>
    <row r="27" spans="1:23" s="20" customFormat="1" ht="12.75" customHeight="1" x14ac:dyDescent="0.15">
      <c r="A27" s="45" t="str">
        <f>IF(P_14号4様式!C19="","",P_14号4様式!C19)</f>
        <v>　 奄美市</v>
      </c>
      <c r="B27" s="45"/>
      <c r="C27" s="17">
        <f>IF(P_14号4様式!D19="","",P_14号4様式!D19)</f>
        <v>16171</v>
      </c>
      <c r="D27" s="17">
        <f>IF(P_14号4様式!E19="","",P_14号4様式!E19)</f>
        <v>17862</v>
      </c>
      <c r="E27" s="17">
        <f>IF(P_14号4様式!F19="","",P_14号4様式!F19)</f>
        <v>34033</v>
      </c>
      <c r="F27" s="17">
        <f>IF(P_14号4様式!G19="","",P_14号4様式!G19)</f>
        <v>4616</v>
      </c>
      <c r="G27" s="17">
        <f>IF(P_14号4様式!H19="","",P_14号4様式!H19)</f>
        <v>4603</v>
      </c>
      <c r="H27" s="17">
        <f>IF(P_14号4様式!I19="","",P_14号4様式!I19)</f>
        <v>9219</v>
      </c>
      <c r="I27" s="17" t="str">
        <f>IF(P_14号4様式!J19="","",P_14号4様式!J19)</f>
        <v/>
      </c>
      <c r="J27" s="17" t="str">
        <f>IF(P_14号4様式!K19="","",P_14号4様式!K19)</f>
        <v/>
      </c>
      <c r="K27" s="17" t="str">
        <f>IF(P_14号4様式!L19="","",P_14号4様式!L19)</f>
        <v/>
      </c>
      <c r="L27" s="18">
        <f>IF(P_14号4様式!M19="","",P_14号4様式!M19)</f>
        <v>28.544926102281899</v>
      </c>
      <c r="M27" s="46">
        <f>IF(P_14号4様式!N19="","",P_14号4様式!N19)</f>
        <v>25.7697906169522</v>
      </c>
      <c r="N27" s="47"/>
      <c r="O27" s="48"/>
      <c r="P27" s="46">
        <f>IF(P_14号4様式!O19="","",P_14号4様式!O19)</f>
        <v>27.088414186230999</v>
      </c>
      <c r="Q27" s="47"/>
      <c r="R27" s="48"/>
      <c r="S27" s="17" t="str">
        <f>IF(P_14号4様式!P19="","",P_14号4様式!P19)</f>
        <v/>
      </c>
      <c r="T27" s="19" t="str">
        <f>IF(P_14号4様式!Q19="","",P_14号4様式!Q19)</f>
        <v/>
      </c>
      <c r="U27" s="18">
        <f>IF(P_14号4様式!R19="","",P_14号4様式!R19)</f>
        <v>27.212800383532102</v>
      </c>
      <c r="V27" s="18">
        <f>IF(P_14号4様式!S19="","",P_14号4様式!S19)</f>
        <v>25.0679126371835</v>
      </c>
      <c r="W27" s="18">
        <f>IF(P_14号4様式!T19="","",P_14号4様式!T19)</f>
        <v>26.087823782520701</v>
      </c>
    </row>
    <row r="28" spans="1:23" s="20" customFormat="1" ht="12.75" customHeight="1" x14ac:dyDescent="0.15">
      <c r="A28" s="45" t="str">
        <f>IF(P_14号4様式!C20="","",P_14号4様式!C20)</f>
        <v>　 南九州市</v>
      </c>
      <c r="B28" s="45"/>
      <c r="C28" s="17">
        <f>IF(P_14号4様式!D20="","",P_14号4様式!D20)</f>
        <v>12425</v>
      </c>
      <c r="D28" s="17">
        <f>IF(P_14号4様式!E20="","",P_14号4様式!E20)</f>
        <v>14172</v>
      </c>
      <c r="E28" s="17">
        <f>IF(P_14号4様式!F20="","",P_14号4様式!F20)</f>
        <v>26597</v>
      </c>
      <c r="F28" s="17">
        <f>IF(P_14号4様式!G20="","",P_14号4様式!G20)</f>
        <v>2896</v>
      </c>
      <c r="G28" s="17">
        <f>IF(P_14号4様式!H20="","",P_14号4様式!H20)</f>
        <v>2661</v>
      </c>
      <c r="H28" s="17">
        <f>IF(P_14号4様式!I20="","",P_14号4様式!I20)</f>
        <v>5557</v>
      </c>
      <c r="I28" s="17" t="str">
        <f>IF(P_14号4様式!J20="","",P_14号4様式!J20)</f>
        <v/>
      </c>
      <c r="J28" s="17" t="str">
        <f>IF(P_14号4様式!K20="","",P_14号4様式!K20)</f>
        <v/>
      </c>
      <c r="K28" s="17" t="str">
        <f>IF(P_14号4様式!L20="","",P_14号4様式!L20)</f>
        <v/>
      </c>
      <c r="L28" s="18">
        <f>IF(P_14号4様式!M20="","",P_14号4様式!M20)</f>
        <v>23.307847082495002</v>
      </c>
      <c r="M28" s="46">
        <f>IF(P_14号4様式!N20="","",P_14号4様式!N20)</f>
        <v>18.7764606265876</v>
      </c>
      <c r="N28" s="47"/>
      <c r="O28" s="48"/>
      <c r="P28" s="46">
        <f>IF(P_14号4様式!O20="","",P_14号4様式!O20)</f>
        <v>20.893333834642998</v>
      </c>
      <c r="Q28" s="47"/>
      <c r="R28" s="48"/>
      <c r="S28" s="17" t="str">
        <f>IF(P_14号4様式!P20="","",P_14号4様式!P20)</f>
        <v/>
      </c>
      <c r="T28" s="19" t="str">
        <f>IF(P_14号4様式!Q20="","",P_14号4様式!Q20)</f>
        <v/>
      </c>
      <c r="U28" s="18">
        <f>IF(P_14号4様式!R20="","",P_14号4様式!R20)</f>
        <v>24.608365019011401</v>
      </c>
      <c r="V28" s="18">
        <f>IF(P_14号4様式!S20="","",P_14号4様式!S20)</f>
        <v>20.059016393442601</v>
      </c>
      <c r="W28" s="18">
        <f>IF(P_14号4様式!T20="","",P_14号4様式!T20)</f>
        <v>22.165492957746501</v>
      </c>
    </row>
    <row r="29" spans="1:23" s="20" customFormat="1" ht="12.75" customHeight="1" x14ac:dyDescent="0.15">
      <c r="A29" s="45" t="str">
        <f>IF(P_14号4様式!C21="","",P_14号4様式!C21)</f>
        <v>　 伊佐市</v>
      </c>
      <c r="B29" s="45"/>
      <c r="C29" s="17">
        <f>IF(P_14号4様式!D21="","",P_14号4様式!D21)</f>
        <v>8995</v>
      </c>
      <c r="D29" s="17">
        <f>IF(P_14号4様式!E21="","",P_14号4様式!E21)</f>
        <v>10469</v>
      </c>
      <c r="E29" s="17">
        <f>IF(P_14号4様式!F21="","",P_14号4様式!F21)</f>
        <v>19464</v>
      </c>
      <c r="F29" s="17">
        <f>IF(P_14号4様式!G21="","",P_14号4様式!G21)</f>
        <v>2310</v>
      </c>
      <c r="G29" s="17">
        <f>IF(P_14号4様式!H21="","",P_14号4様式!H21)</f>
        <v>2241</v>
      </c>
      <c r="H29" s="17">
        <f>IF(P_14号4様式!I21="","",P_14号4様式!I21)</f>
        <v>4551</v>
      </c>
      <c r="I29" s="17" t="str">
        <f>IF(P_14号4様式!J21="","",P_14号4様式!J21)</f>
        <v/>
      </c>
      <c r="J29" s="17" t="str">
        <f>IF(P_14号4様式!K21="","",P_14号4様式!K21)</f>
        <v/>
      </c>
      <c r="K29" s="17" t="str">
        <f>IF(P_14号4様式!L21="","",P_14号4様式!L21)</f>
        <v/>
      </c>
      <c r="L29" s="18">
        <f>IF(P_14号4様式!M21="","",P_14号4様式!M21)</f>
        <v>25.6809338521401</v>
      </c>
      <c r="M29" s="46">
        <f>IF(P_14号4様式!N21="","",P_14号4様式!N21)</f>
        <v>21.406055974782699</v>
      </c>
      <c r="N29" s="47"/>
      <c r="O29" s="48"/>
      <c r="P29" s="46">
        <f>IF(P_14号4様式!O21="","",P_14号4様式!O21)</f>
        <v>23.381627620221899</v>
      </c>
      <c r="Q29" s="47"/>
      <c r="R29" s="48"/>
      <c r="S29" s="17" t="str">
        <f>IF(P_14号4様式!P21="","",P_14号4様式!P21)</f>
        <v/>
      </c>
      <c r="T29" s="19" t="str">
        <f>IF(P_14号4様式!Q21="","",P_14号4様式!Q21)</f>
        <v/>
      </c>
      <c r="U29" s="18">
        <f>IF(P_14号4様式!R21="","",P_14号4様式!R21)</f>
        <v>27.0536919721674</v>
      </c>
      <c r="V29" s="18">
        <f>IF(P_14号4様式!S21="","",P_14号4様式!S21)</f>
        <v>24.257469633832802</v>
      </c>
      <c r="W29" s="18">
        <f>IF(P_14号4様式!T21="","",P_14号4様式!T21)</f>
        <v>25.545245838913299</v>
      </c>
    </row>
    <row r="30" spans="1:23" s="20" customFormat="1" ht="12.75" customHeight="1" x14ac:dyDescent="0.15">
      <c r="A30" s="45" t="str">
        <f>IF(P_14号4様式!C22="","",P_14号4様式!C22)</f>
        <v>　 姶良市</v>
      </c>
      <c r="B30" s="45"/>
      <c r="C30" s="17">
        <f>IF(P_14号4様式!D22="","",P_14号4様式!D22)</f>
        <v>29776</v>
      </c>
      <c r="D30" s="17">
        <f>IF(P_14号4様式!E22="","",P_14号4様式!E22)</f>
        <v>34447</v>
      </c>
      <c r="E30" s="17">
        <f>IF(P_14号4様式!F22="","",P_14号4様式!F22)</f>
        <v>64223</v>
      </c>
      <c r="F30" s="17">
        <f>IF(P_14号4様式!G22="","",P_14号4様式!G22)</f>
        <v>8470</v>
      </c>
      <c r="G30" s="17">
        <f>IF(P_14号4様式!H22="","",P_14号4様式!H22)</f>
        <v>8865</v>
      </c>
      <c r="H30" s="17">
        <f>IF(P_14号4様式!I22="","",P_14号4様式!I22)</f>
        <v>17335</v>
      </c>
      <c r="I30" s="17" t="str">
        <f>IF(P_14号4様式!J22="","",P_14号4様式!J22)</f>
        <v/>
      </c>
      <c r="J30" s="17" t="str">
        <f>IF(P_14号4様式!K22="","",P_14号4様式!K22)</f>
        <v/>
      </c>
      <c r="K30" s="17" t="str">
        <f>IF(P_14号4様式!L22="","",P_14号4様式!L22)</f>
        <v/>
      </c>
      <c r="L30" s="18">
        <f>IF(P_14号4様式!M22="","",P_14号4様式!M22)</f>
        <v>28.4457281031703</v>
      </c>
      <c r="M30" s="46">
        <f>IF(P_14号4様式!N22="","",P_14号4様式!N22)</f>
        <v>25.7351873893227</v>
      </c>
      <c r="N30" s="47"/>
      <c r="O30" s="48"/>
      <c r="P30" s="46">
        <f>IF(P_14号4様式!O22="","",P_14号4様式!O22)</f>
        <v>26.991887641499201</v>
      </c>
      <c r="Q30" s="47"/>
      <c r="R30" s="48"/>
      <c r="S30" s="17" t="str">
        <f>IF(P_14号4様式!P22="","",P_14号4様式!P22)</f>
        <v/>
      </c>
      <c r="T30" s="19" t="str">
        <f>IF(P_14号4様式!Q22="","",P_14号4様式!Q22)</f>
        <v/>
      </c>
      <c r="U30" s="18">
        <f>IF(P_14号4様式!R22="","",P_14号4様式!R22)</f>
        <v>28.302333446060199</v>
      </c>
      <c r="V30" s="18">
        <f>IF(P_14号4様式!S22="","",P_14号4様式!S22)</f>
        <v>25.614646904969501</v>
      </c>
      <c r="W30" s="18">
        <f>IF(P_14号4様式!T22="","",P_14号4様式!T22)</f>
        <v>26.8568302594561</v>
      </c>
    </row>
    <row r="31" spans="1:23" s="20" customFormat="1" ht="12.75" customHeight="1" x14ac:dyDescent="0.15">
      <c r="A31" s="45" t="str">
        <f>IF(P_14号4様式!C23="","",P_14号4様式!C23)</f>
        <v>　 三島村</v>
      </c>
      <c r="B31" s="45"/>
      <c r="C31" s="17">
        <f>IF(P_14号4様式!D23="","",P_14号4様式!D23)</f>
        <v>139</v>
      </c>
      <c r="D31" s="17">
        <f>IF(P_14号4様式!E23="","",P_14号4様式!E23)</f>
        <v>132</v>
      </c>
      <c r="E31" s="17">
        <f>IF(P_14号4様式!F23="","",P_14号4様式!F23)</f>
        <v>271</v>
      </c>
      <c r="F31" s="17">
        <f>IF(P_14号4様式!G23="","",P_14号4様式!G23)</f>
        <v>0</v>
      </c>
      <c r="G31" s="17">
        <f>IF(P_14号4様式!H23="","",P_14号4様式!H23)</f>
        <v>0</v>
      </c>
      <c r="H31" s="17">
        <f>IF(P_14号4様式!I23="","",P_14号4様式!I23)</f>
        <v>0</v>
      </c>
      <c r="I31" s="17" t="str">
        <f>IF(P_14号4様式!J23="","",P_14号4様式!J23)</f>
        <v/>
      </c>
      <c r="J31" s="17" t="str">
        <f>IF(P_14号4様式!K23="","",P_14号4様式!K23)</f>
        <v/>
      </c>
      <c r="K31" s="17" t="str">
        <f>IF(P_14号4様式!L23="","",P_14号4様式!L23)</f>
        <v/>
      </c>
      <c r="L31" s="18">
        <f>IF(P_14号4様式!M23="","",P_14号4様式!M23)</f>
        <v>0</v>
      </c>
      <c r="M31" s="46">
        <f>IF(P_14号4様式!N23="","",P_14号4様式!N23)</f>
        <v>0</v>
      </c>
      <c r="N31" s="47"/>
      <c r="O31" s="48"/>
      <c r="P31" s="46">
        <f>IF(P_14号4様式!O23="","",P_14号4様式!O23)</f>
        <v>0</v>
      </c>
      <c r="Q31" s="47"/>
      <c r="R31" s="48"/>
      <c r="S31" s="17" t="str">
        <f>IF(P_14号4様式!P23="","",P_14号4様式!P23)</f>
        <v/>
      </c>
      <c r="T31" s="19" t="str">
        <f>IF(P_14号4様式!Q23="","",P_14号4様式!Q23)</f>
        <v/>
      </c>
      <c r="U31" s="18">
        <f>IF(P_14号4様式!R23="","",P_14号4様式!R23)</f>
        <v>0</v>
      </c>
      <c r="V31" s="18">
        <f>IF(P_14号4様式!S23="","",P_14号4様式!S23)</f>
        <v>0</v>
      </c>
      <c r="W31" s="18">
        <f>IF(P_14号4様式!T23="","",P_14号4様式!T23)</f>
        <v>0</v>
      </c>
    </row>
    <row r="32" spans="1:23" s="20" customFormat="1" ht="12.75" customHeight="1" x14ac:dyDescent="0.15">
      <c r="A32" s="45" t="str">
        <f>IF(P_14号4様式!C24="","",P_14号4様式!C24)</f>
        <v>　 十島村</v>
      </c>
      <c r="B32" s="45"/>
      <c r="C32" s="17">
        <f>IF(P_14号4様式!D24="","",P_14号4様式!D24)</f>
        <v>289</v>
      </c>
      <c r="D32" s="17">
        <f>IF(P_14号4様式!E24="","",P_14号4様式!E24)</f>
        <v>245</v>
      </c>
      <c r="E32" s="17">
        <f>IF(P_14号4様式!F24="","",P_14号4様式!F24)</f>
        <v>534</v>
      </c>
      <c r="F32" s="17">
        <f>IF(P_14号4様式!G24="","",P_14号4様式!G24)</f>
        <v>0</v>
      </c>
      <c r="G32" s="17">
        <f>IF(P_14号4様式!H24="","",P_14号4様式!H24)</f>
        <v>0</v>
      </c>
      <c r="H32" s="17">
        <f>IF(P_14号4様式!I24="","",P_14号4様式!I24)</f>
        <v>0</v>
      </c>
      <c r="I32" s="17" t="str">
        <f>IF(P_14号4様式!J24="","",P_14号4様式!J24)</f>
        <v/>
      </c>
      <c r="J32" s="17" t="str">
        <f>IF(P_14号4様式!K24="","",P_14号4様式!K24)</f>
        <v/>
      </c>
      <c r="K32" s="17" t="str">
        <f>IF(P_14号4様式!L24="","",P_14号4様式!L24)</f>
        <v/>
      </c>
      <c r="L32" s="18">
        <f>IF(P_14号4様式!M24="","",P_14号4様式!M24)</f>
        <v>0</v>
      </c>
      <c r="M32" s="46">
        <f>IF(P_14号4様式!N24="","",P_14号4様式!N24)</f>
        <v>0</v>
      </c>
      <c r="N32" s="47"/>
      <c r="O32" s="48"/>
      <c r="P32" s="46">
        <f>IF(P_14号4様式!O24="","",P_14号4様式!O24)</f>
        <v>0</v>
      </c>
      <c r="Q32" s="47"/>
      <c r="R32" s="48"/>
      <c r="S32" s="17" t="str">
        <f>IF(P_14号4様式!P24="","",P_14号4様式!P24)</f>
        <v/>
      </c>
      <c r="T32" s="19" t="str">
        <f>IF(P_14号4様式!Q24="","",P_14号4様式!Q24)</f>
        <v/>
      </c>
      <c r="U32" s="18">
        <f>IF(P_14号4様式!R24="","",P_14号4様式!R24)</f>
        <v>0</v>
      </c>
      <c r="V32" s="18">
        <f>IF(P_14号4様式!S24="","",P_14号4様式!S24)</f>
        <v>0</v>
      </c>
      <c r="W32" s="18">
        <f>IF(P_14号4様式!T24="","",P_14号4様式!T24)</f>
        <v>0</v>
      </c>
    </row>
    <row r="33" spans="1:23" s="20" customFormat="1" ht="12.75" customHeight="1" x14ac:dyDescent="0.15">
      <c r="A33" s="45" t="str">
        <f>IF(P_14号4様式!C25="","",P_14号4様式!C25)</f>
        <v>＊（鹿児島郡）計</v>
      </c>
      <c r="B33" s="45"/>
      <c r="C33" s="17">
        <f>IF(P_14号4様式!D25="","",P_14号4様式!D25)</f>
        <v>428</v>
      </c>
      <c r="D33" s="17">
        <f>IF(P_14号4様式!E25="","",P_14号4様式!E25)</f>
        <v>377</v>
      </c>
      <c r="E33" s="17">
        <f>IF(P_14号4様式!F25="","",P_14号4様式!F25)</f>
        <v>805</v>
      </c>
      <c r="F33" s="17">
        <f>IF(P_14号4様式!G25="","",P_14号4様式!G25)</f>
        <v>0</v>
      </c>
      <c r="G33" s="17">
        <f>IF(P_14号4様式!H25="","",P_14号4様式!H25)</f>
        <v>0</v>
      </c>
      <c r="H33" s="17">
        <f>IF(P_14号4様式!I25="","",P_14号4様式!I25)</f>
        <v>0</v>
      </c>
      <c r="I33" s="17" t="str">
        <f>IF(P_14号4様式!J25="","",P_14号4様式!J25)</f>
        <v/>
      </c>
      <c r="J33" s="17" t="str">
        <f>IF(P_14号4様式!K25="","",P_14号4様式!K25)</f>
        <v/>
      </c>
      <c r="K33" s="17" t="str">
        <f>IF(P_14号4様式!L25="","",P_14号4様式!L25)</f>
        <v/>
      </c>
      <c r="L33" s="18">
        <f>IF(P_14号4様式!M25="","",P_14号4様式!M25)</f>
        <v>0</v>
      </c>
      <c r="M33" s="46">
        <f>IF(P_14号4様式!N25="","",P_14号4様式!N25)</f>
        <v>0</v>
      </c>
      <c r="N33" s="47"/>
      <c r="O33" s="48"/>
      <c r="P33" s="46">
        <f>IF(P_14号4様式!O25="","",P_14号4様式!O25)</f>
        <v>0</v>
      </c>
      <c r="Q33" s="47"/>
      <c r="R33" s="48"/>
      <c r="S33" s="17" t="str">
        <f>IF(P_14号4様式!P25="","",P_14号4様式!P25)</f>
        <v/>
      </c>
      <c r="T33" s="19" t="str">
        <f>IF(P_14号4様式!Q25="","",P_14号4様式!Q25)</f>
        <v/>
      </c>
      <c r="U33" s="18">
        <f>IF(P_14号4様式!R25="","",P_14号4様式!R25)</f>
        <v>0</v>
      </c>
      <c r="V33" s="18">
        <f>IF(P_14号4様式!S25="","",P_14号4様式!S25)</f>
        <v>0</v>
      </c>
      <c r="W33" s="18">
        <f>IF(P_14号4様式!T25="","",P_14号4様式!T25)</f>
        <v>0</v>
      </c>
    </row>
    <row r="34" spans="1:23" s="20" customFormat="1" ht="12.75" customHeight="1" x14ac:dyDescent="0.15">
      <c r="A34" s="45" t="str">
        <f>IF(P_14号4様式!C26="","",P_14号4様式!C26)</f>
        <v>　 さつま町</v>
      </c>
      <c r="B34" s="45"/>
      <c r="C34" s="17">
        <f>IF(P_14号4様式!D26="","",P_14号4様式!D26)</f>
        <v>7452</v>
      </c>
      <c r="D34" s="17">
        <f>IF(P_14号4様式!E26="","",P_14号4様式!E26)</f>
        <v>8383</v>
      </c>
      <c r="E34" s="17">
        <f>IF(P_14号4様式!F26="","",P_14号4様式!F26)</f>
        <v>15835</v>
      </c>
      <c r="F34" s="17">
        <f>IF(P_14号4様式!G26="","",P_14号4様式!G26)</f>
        <v>2070</v>
      </c>
      <c r="G34" s="17">
        <f>IF(P_14号4様式!H26="","",P_14号4様式!H26)</f>
        <v>1880</v>
      </c>
      <c r="H34" s="17">
        <f>IF(P_14号4様式!I26="","",P_14号4様式!I26)</f>
        <v>3950</v>
      </c>
      <c r="I34" s="17" t="str">
        <f>IF(P_14号4様式!J26="","",P_14号4様式!J26)</f>
        <v/>
      </c>
      <c r="J34" s="17" t="str">
        <f>IF(P_14号4様式!K26="","",P_14号4様式!K26)</f>
        <v/>
      </c>
      <c r="K34" s="17" t="str">
        <f>IF(P_14号4様式!L26="","",P_14号4様式!L26)</f>
        <v/>
      </c>
      <c r="L34" s="18">
        <f>IF(P_14号4様式!M26="","",P_14号4様式!M26)</f>
        <v>27.7777777777778</v>
      </c>
      <c r="M34" s="46">
        <f>IF(P_14号4様式!N26="","",P_14号4様式!N26)</f>
        <v>22.4263390194441</v>
      </c>
      <c r="N34" s="47"/>
      <c r="O34" s="48"/>
      <c r="P34" s="46">
        <f>IF(P_14号4様式!O26="","",P_14号4様式!O26)</f>
        <v>24.944742658667501</v>
      </c>
      <c r="Q34" s="47"/>
      <c r="R34" s="48"/>
      <c r="S34" s="17" t="str">
        <f>IF(P_14号4様式!P26="","",P_14号4様式!P26)</f>
        <v/>
      </c>
      <c r="T34" s="19" t="str">
        <f>IF(P_14号4様式!Q26="","",P_14号4様式!Q26)</f>
        <v/>
      </c>
      <c r="U34" s="18">
        <f>IF(P_14号4様式!R26="","",P_14号4様式!R26)</f>
        <v>30.1927741606026</v>
      </c>
      <c r="V34" s="18">
        <f>IF(P_14号4様式!S26="","",P_14号4様式!S26)</f>
        <v>25.016648168701401</v>
      </c>
      <c r="W34" s="18">
        <f>IF(P_14号4様式!T26="","",P_14号4様式!T26)</f>
        <v>27.423855607670799</v>
      </c>
    </row>
    <row r="35" spans="1:23" s="20" customFormat="1" ht="12.75" customHeight="1" x14ac:dyDescent="0.15">
      <c r="A35" s="45" t="str">
        <f>IF(P_14号4様式!C27="","",P_14号4様式!C27)</f>
        <v>＊（薩摩郡）計</v>
      </c>
      <c r="B35" s="45"/>
      <c r="C35" s="17">
        <f>IF(P_14号4様式!D27="","",P_14号4様式!D27)</f>
        <v>7452</v>
      </c>
      <c r="D35" s="17">
        <f>IF(P_14号4様式!E27="","",P_14号4様式!E27)</f>
        <v>8383</v>
      </c>
      <c r="E35" s="17">
        <f>IF(P_14号4様式!F27="","",P_14号4様式!F27)</f>
        <v>15835</v>
      </c>
      <c r="F35" s="17">
        <f>IF(P_14号4様式!G27="","",P_14号4様式!G27)</f>
        <v>2070</v>
      </c>
      <c r="G35" s="17">
        <f>IF(P_14号4様式!H27="","",P_14号4様式!H27)</f>
        <v>1880</v>
      </c>
      <c r="H35" s="17">
        <f>IF(P_14号4様式!I27="","",P_14号4様式!I27)</f>
        <v>3950</v>
      </c>
      <c r="I35" s="17" t="str">
        <f>IF(P_14号4様式!J27="","",P_14号4様式!J27)</f>
        <v/>
      </c>
      <c r="J35" s="17" t="str">
        <f>IF(P_14号4様式!K27="","",P_14号4様式!K27)</f>
        <v/>
      </c>
      <c r="K35" s="17" t="str">
        <f>IF(P_14号4様式!L27="","",P_14号4様式!L27)</f>
        <v/>
      </c>
      <c r="L35" s="18">
        <f>IF(P_14号4様式!M27="","",P_14号4様式!M27)</f>
        <v>27.7777777777778</v>
      </c>
      <c r="M35" s="46">
        <f>IF(P_14号4様式!N27="","",P_14号4様式!N27)</f>
        <v>22.4263390194441</v>
      </c>
      <c r="N35" s="47"/>
      <c r="O35" s="48"/>
      <c r="P35" s="46">
        <f>IF(P_14号4様式!O27="","",P_14号4様式!O27)</f>
        <v>24.944742658667501</v>
      </c>
      <c r="Q35" s="47"/>
      <c r="R35" s="48"/>
      <c r="S35" s="17" t="str">
        <f>IF(P_14号4様式!P27="","",P_14号4様式!P27)</f>
        <v/>
      </c>
      <c r="T35" s="19" t="str">
        <f>IF(P_14号4様式!Q27="","",P_14号4様式!Q27)</f>
        <v/>
      </c>
      <c r="U35" s="18">
        <f>IF(P_14号4様式!R27="","",P_14号4様式!R27)</f>
        <v>30.1927741606026</v>
      </c>
      <c r="V35" s="18">
        <f>IF(P_14号4様式!S27="","",P_14号4様式!S27)</f>
        <v>25.016648168701401</v>
      </c>
      <c r="W35" s="18">
        <f>IF(P_14号4様式!T27="","",P_14号4様式!T27)</f>
        <v>27.423855607670799</v>
      </c>
    </row>
    <row r="36" spans="1:23" s="20" customFormat="1" ht="12.75" customHeight="1" x14ac:dyDescent="0.15">
      <c r="A36" s="45" t="str">
        <f>IF(P_14号4様式!C28="","",P_14号4様式!C28)</f>
        <v>　 長島町</v>
      </c>
      <c r="B36" s="45"/>
      <c r="C36" s="17">
        <f>IF(P_14号4様式!D28="","",P_14号4様式!D28)</f>
        <v>3760</v>
      </c>
      <c r="D36" s="17">
        <f>IF(P_14号4様式!E28="","",P_14号4様式!E28)</f>
        <v>3986</v>
      </c>
      <c r="E36" s="17">
        <f>IF(P_14号4様式!F28="","",P_14号4様式!F28)</f>
        <v>7746</v>
      </c>
      <c r="F36" s="17">
        <f>IF(P_14号4様式!G28="","",P_14号4様式!G28)</f>
        <v>1353</v>
      </c>
      <c r="G36" s="17">
        <f>IF(P_14号4様式!H28="","",P_14号4様式!H28)</f>
        <v>1259</v>
      </c>
      <c r="H36" s="17">
        <f>IF(P_14号4様式!I28="","",P_14号4様式!I28)</f>
        <v>2612</v>
      </c>
      <c r="I36" s="17" t="str">
        <f>IF(P_14号4様式!J28="","",P_14号4様式!J28)</f>
        <v/>
      </c>
      <c r="J36" s="17" t="str">
        <f>IF(P_14号4様式!K28="","",P_14号4様式!K28)</f>
        <v/>
      </c>
      <c r="K36" s="17" t="str">
        <f>IF(P_14号4様式!L28="","",P_14号4様式!L28)</f>
        <v/>
      </c>
      <c r="L36" s="18">
        <f>IF(P_14号4様式!M28="","",P_14号4様式!M28)</f>
        <v>35.9840425531915</v>
      </c>
      <c r="M36" s="46">
        <f>IF(P_14号4様式!N28="","",P_14号4様式!N28)</f>
        <v>31.585549422980399</v>
      </c>
      <c r="N36" s="47"/>
      <c r="O36" s="48"/>
      <c r="P36" s="46">
        <f>IF(P_14号4様式!O28="","",P_14号4様式!O28)</f>
        <v>33.720630002581998</v>
      </c>
      <c r="Q36" s="47"/>
      <c r="R36" s="48"/>
      <c r="S36" s="17" t="str">
        <f>IF(P_14号4様式!P28="","",P_14号4様式!P28)</f>
        <v/>
      </c>
      <c r="T36" s="19" t="str">
        <f>IF(P_14号4様式!Q28="","",P_14号4様式!Q28)</f>
        <v/>
      </c>
      <c r="U36" s="18">
        <f>IF(P_14号4様式!R28="","",P_14号4様式!R28)</f>
        <v>40.165995975855097</v>
      </c>
      <c r="V36" s="18">
        <f>IF(P_14号4様式!S28="","",P_14号4様式!S28)</f>
        <v>34.619883040935697</v>
      </c>
      <c r="W36" s="18">
        <f>IF(P_14号4様式!T28="","",P_14号4様式!T28)</f>
        <v>37.292449400072698</v>
      </c>
    </row>
    <row r="37" spans="1:23" s="20" customFormat="1" ht="12.75" customHeight="1" x14ac:dyDescent="0.15">
      <c r="A37" s="45" t="str">
        <f>IF(P_14号4様式!C29="","",P_14号4様式!C29)</f>
        <v>＊（出水郡）計</v>
      </c>
      <c r="B37" s="45"/>
      <c r="C37" s="17">
        <f>IF(P_14号4様式!D29="","",P_14号4様式!D29)</f>
        <v>3760</v>
      </c>
      <c r="D37" s="17">
        <f>IF(P_14号4様式!E29="","",P_14号4様式!E29)</f>
        <v>3986</v>
      </c>
      <c r="E37" s="17">
        <f>IF(P_14号4様式!F29="","",P_14号4様式!F29)</f>
        <v>7746</v>
      </c>
      <c r="F37" s="17">
        <f>IF(P_14号4様式!G29="","",P_14号4様式!G29)</f>
        <v>1353</v>
      </c>
      <c r="G37" s="17">
        <f>IF(P_14号4様式!H29="","",P_14号4様式!H29)</f>
        <v>1259</v>
      </c>
      <c r="H37" s="17">
        <f>IF(P_14号4様式!I29="","",P_14号4様式!I29)</f>
        <v>2612</v>
      </c>
      <c r="I37" s="17" t="str">
        <f>IF(P_14号4様式!J29="","",P_14号4様式!J29)</f>
        <v/>
      </c>
      <c r="J37" s="17" t="str">
        <f>IF(P_14号4様式!K29="","",P_14号4様式!K29)</f>
        <v/>
      </c>
      <c r="K37" s="17" t="str">
        <f>IF(P_14号4様式!L29="","",P_14号4様式!L29)</f>
        <v/>
      </c>
      <c r="L37" s="18">
        <f>IF(P_14号4様式!M29="","",P_14号4様式!M29)</f>
        <v>35.9840425531915</v>
      </c>
      <c r="M37" s="46">
        <f>IF(P_14号4様式!N29="","",P_14号4様式!N29)</f>
        <v>31.585549422980399</v>
      </c>
      <c r="N37" s="47"/>
      <c r="O37" s="48"/>
      <c r="P37" s="46">
        <f>IF(P_14号4様式!O29="","",P_14号4様式!O29)</f>
        <v>33.720630002581998</v>
      </c>
      <c r="Q37" s="47"/>
      <c r="R37" s="48"/>
      <c r="S37" s="17" t="str">
        <f>IF(P_14号4様式!P29="","",P_14号4様式!P29)</f>
        <v/>
      </c>
      <c r="T37" s="19" t="str">
        <f>IF(P_14号4様式!Q29="","",P_14号4様式!Q29)</f>
        <v/>
      </c>
      <c r="U37" s="18">
        <f>IF(P_14号4様式!R29="","",P_14号4様式!R29)</f>
        <v>40.165995975855097</v>
      </c>
      <c r="V37" s="18">
        <f>IF(P_14号4様式!S29="","",P_14号4様式!S29)</f>
        <v>34.619883040935697</v>
      </c>
      <c r="W37" s="18">
        <f>IF(P_14号4様式!T29="","",P_14号4様式!T29)</f>
        <v>37.292449400072698</v>
      </c>
    </row>
    <row r="38" spans="1:23" s="20" customFormat="1" ht="12.75" customHeight="1" x14ac:dyDescent="0.15">
      <c r="A38" s="45" t="str">
        <f>IF(P_14号4様式!C30="","",P_14号4様式!C30)</f>
        <v>　 湧水町</v>
      </c>
      <c r="B38" s="45"/>
      <c r="C38" s="17">
        <f>IF(P_14号4様式!D30="","",P_14号4様式!D30)</f>
        <v>3380</v>
      </c>
      <c r="D38" s="17">
        <f>IF(P_14号4様式!E30="","",P_14号4様式!E30)</f>
        <v>3804</v>
      </c>
      <c r="E38" s="17">
        <f>IF(P_14号4様式!F30="","",P_14号4様式!F30)</f>
        <v>7184</v>
      </c>
      <c r="F38" s="17">
        <f>IF(P_14号4様式!G30="","",P_14号4様式!G30)</f>
        <v>900</v>
      </c>
      <c r="G38" s="17">
        <f>IF(P_14号4様式!H30="","",P_14号4様式!H30)</f>
        <v>799</v>
      </c>
      <c r="H38" s="17">
        <f>IF(P_14号4様式!I30="","",P_14号4様式!I30)</f>
        <v>1699</v>
      </c>
      <c r="I38" s="17" t="str">
        <f>IF(P_14号4様式!J30="","",P_14号4様式!J30)</f>
        <v/>
      </c>
      <c r="J38" s="17" t="str">
        <f>IF(P_14号4様式!K30="","",P_14号4様式!K30)</f>
        <v/>
      </c>
      <c r="K38" s="17" t="str">
        <f>IF(P_14号4様式!L30="","",P_14号4様式!L30)</f>
        <v/>
      </c>
      <c r="L38" s="18">
        <f>IF(P_14号4様式!M30="","",P_14号4様式!M30)</f>
        <v>26.627218934911198</v>
      </c>
      <c r="M38" s="46">
        <f>IF(P_14号4様式!N30="","",P_14号4様式!N30)</f>
        <v>21.004206098843301</v>
      </c>
      <c r="N38" s="47"/>
      <c r="O38" s="48"/>
      <c r="P38" s="46">
        <f>IF(P_14号4様式!O30="","",P_14号4様式!O30)</f>
        <v>23.649777282850799</v>
      </c>
      <c r="Q38" s="47"/>
      <c r="R38" s="48"/>
      <c r="S38" s="17" t="str">
        <f>IF(P_14号4様式!P30="","",P_14号4様式!P30)</f>
        <v/>
      </c>
      <c r="T38" s="19" t="str">
        <f>IF(P_14号4様式!Q30="","",P_14号4様式!Q30)</f>
        <v/>
      </c>
      <c r="U38" s="18">
        <f>IF(P_14号4様式!R30="","",P_14号4様式!R30)</f>
        <v>30.1573917931422</v>
      </c>
      <c r="V38" s="18">
        <f>IF(P_14号4様式!S30="","",P_14号4様式!S30)</f>
        <v>25.288202109394199</v>
      </c>
      <c r="W38" s="18">
        <f>IF(P_14号4様式!T30="","",P_14号4様式!T30)</f>
        <v>27.557301899148701</v>
      </c>
    </row>
    <row r="39" spans="1:23" s="20" customFormat="1" ht="12.75" customHeight="1" x14ac:dyDescent="0.15">
      <c r="A39" s="45" t="str">
        <f>IF(P_14号4様式!C31="","",P_14号4様式!C31)</f>
        <v>＊（姶良郡）計</v>
      </c>
      <c r="B39" s="45"/>
      <c r="C39" s="17">
        <f>IF(P_14号4様式!D31="","",P_14号4様式!D31)</f>
        <v>3380</v>
      </c>
      <c r="D39" s="17">
        <f>IF(P_14号4様式!E31="","",P_14号4様式!E31)</f>
        <v>3804</v>
      </c>
      <c r="E39" s="17">
        <f>IF(P_14号4様式!F31="","",P_14号4様式!F31)</f>
        <v>7184</v>
      </c>
      <c r="F39" s="17">
        <f>IF(P_14号4様式!G31="","",P_14号4様式!G31)</f>
        <v>900</v>
      </c>
      <c r="G39" s="17">
        <f>IF(P_14号4様式!H31="","",P_14号4様式!H31)</f>
        <v>799</v>
      </c>
      <c r="H39" s="17">
        <f>IF(P_14号4様式!I31="","",P_14号4様式!I31)</f>
        <v>1699</v>
      </c>
      <c r="I39" s="17" t="str">
        <f>IF(P_14号4様式!J31="","",P_14号4様式!J31)</f>
        <v/>
      </c>
      <c r="J39" s="17" t="str">
        <f>IF(P_14号4様式!K31="","",P_14号4様式!K31)</f>
        <v/>
      </c>
      <c r="K39" s="17" t="str">
        <f>IF(P_14号4様式!L31="","",P_14号4様式!L31)</f>
        <v/>
      </c>
      <c r="L39" s="18">
        <f>IF(P_14号4様式!M31="","",P_14号4様式!M31)</f>
        <v>26.627218934911198</v>
      </c>
      <c r="M39" s="46">
        <f>IF(P_14号4様式!N31="","",P_14号4様式!N31)</f>
        <v>21.004206098843301</v>
      </c>
      <c r="N39" s="47"/>
      <c r="O39" s="48"/>
      <c r="P39" s="46">
        <f>IF(P_14号4様式!O31="","",P_14号4様式!O31)</f>
        <v>23.649777282850799</v>
      </c>
      <c r="Q39" s="47"/>
      <c r="R39" s="48"/>
      <c r="S39" s="17" t="str">
        <f>IF(P_14号4様式!P31="","",P_14号4様式!P31)</f>
        <v/>
      </c>
      <c r="T39" s="19" t="str">
        <f>IF(P_14号4様式!Q31="","",P_14号4様式!Q31)</f>
        <v/>
      </c>
      <c r="U39" s="18">
        <f>IF(P_14号4様式!R31="","",P_14号4様式!R31)</f>
        <v>30.1573917931422</v>
      </c>
      <c r="V39" s="18">
        <f>IF(P_14号4様式!S31="","",P_14号4様式!S31)</f>
        <v>25.288202109394199</v>
      </c>
      <c r="W39" s="18">
        <f>IF(P_14号4様式!T31="","",P_14号4様式!T31)</f>
        <v>27.557301899148701</v>
      </c>
    </row>
    <row r="40" spans="1:23" s="20" customFormat="1" ht="12.75" customHeight="1" x14ac:dyDescent="0.15">
      <c r="A40" s="45" t="str">
        <f>IF(P_14号4様式!C32="","",P_14号4様式!C32)</f>
        <v>　 大崎町</v>
      </c>
      <c r="B40" s="45"/>
      <c r="C40" s="17">
        <f>IF(P_14号4様式!D32="","",P_14号4様式!D32)</f>
        <v>4690</v>
      </c>
      <c r="D40" s="17">
        <f>IF(P_14号4様式!E32="","",P_14号4様式!E32)</f>
        <v>5088</v>
      </c>
      <c r="E40" s="17">
        <f>IF(P_14号4様式!F32="","",P_14号4様式!F32)</f>
        <v>9778</v>
      </c>
      <c r="F40" s="17">
        <f>IF(P_14号4様式!G32="","",P_14号4様式!G32)</f>
        <v>1218</v>
      </c>
      <c r="G40" s="17">
        <f>IF(P_14号4様式!H32="","",P_14号4様式!H32)</f>
        <v>1067</v>
      </c>
      <c r="H40" s="17">
        <f>IF(P_14号4様式!I32="","",P_14号4様式!I32)</f>
        <v>2285</v>
      </c>
      <c r="I40" s="17" t="str">
        <f>IF(P_14号4様式!J32="","",P_14号4様式!J32)</f>
        <v/>
      </c>
      <c r="J40" s="17" t="str">
        <f>IF(P_14号4様式!K32="","",P_14号4様式!K32)</f>
        <v/>
      </c>
      <c r="K40" s="17" t="str">
        <f>IF(P_14号4様式!L32="","",P_14号4様式!L32)</f>
        <v/>
      </c>
      <c r="L40" s="18">
        <f>IF(P_14号4様式!M32="","",P_14号4様式!M32)</f>
        <v>25.9701492537313</v>
      </c>
      <c r="M40" s="46">
        <f>IF(P_14号4様式!N32="","",P_14号4様式!N32)</f>
        <v>20.970911949685501</v>
      </c>
      <c r="N40" s="47"/>
      <c r="O40" s="48"/>
      <c r="P40" s="46">
        <f>IF(P_14号4様式!O32="","",P_14号4様式!O32)</f>
        <v>23.3687870730211</v>
      </c>
      <c r="Q40" s="47"/>
      <c r="R40" s="48"/>
      <c r="S40" s="17" t="str">
        <f>IF(P_14号4様式!P32="","",P_14号4様式!P32)</f>
        <v/>
      </c>
      <c r="T40" s="19" t="str">
        <f>IF(P_14号4様式!Q32="","",P_14号4様式!Q32)</f>
        <v/>
      </c>
      <c r="U40" s="18">
        <f>IF(P_14号4様式!R32="","",P_14号4様式!R32)</f>
        <v>26.837125025166099</v>
      </c>
      <c r="V40" s="18">
        <f>IF(P_14号4様式!S32="","",P_14号4様式!S32)</f>
        <v>22.342177493138198</v>
      </c>
      <c r="W40" s="18">
        <f>IF(P_14号4様式!T32="","",P_14号4様式!T32)</f>
        <v>24.482361963190201</v>
      </c>
    </row>
    <row r="41" spans="1:23" s="20" customFormat="1" ht="12.75" customHeight="1" x14ac:dyDescent="0.15">
      <c r="A41" s="45" t="str">
        <f>IF(P_14号4様式!C33="","",P_14号4様式!C33)</f>
        <v>＊（曽於郡）計</v>
      </c>
      <c r="B41" s="45"/>
      <c r="C41" s="17">
        <f>IF(P_14号4様式!D33="","",P_14号4様式!D33)</f>
        <v>4690</v>
      </c>
      <c r="D41" s="17">
        <f>IF(P_14号4様式!E33="","",P_14号4様式!E33)</f>
        <v>5088</v>
      </c>
      <c r="E41" s="17">
        <f>IF(P_14号4様式!F33="","",P_14号4様式!F33)</f>
        <v>9778</v>
      </c>
      <c r="F41" s="17">
        <f>IF(P_14号4様式!G33="","",P_14号4様式!G33)</f>
        <v>1218</v>
      </c>
      <c r="G41" s="17">
        <f>IF(P_14号4様式!H33="","",P_14号4様式!H33)</f>
        <v>1067</v>
      </c>
      <c r="H41" s="17">
        <f>IF(P_14号4様式!I33="","",P_14号4様式!I33)</f>
        <v>2285</v>
      </c>
      <c r="I41" s="17" t="str">
        <f>IF(P_14号4様式!J33="","",P_14号4様式!J33)</f>
        <v/>
      </c>
      <c r="J41" s="17" t="str">
        <f>IF(P_14号4様式!K33="","",P_14号4様式!K33)</f>
        <v/>
      </c>
      <c r="K41" s="17" t="str">
        <f>IF(P_14号4様式!L33="","",P_14号4様式!L33)</f>
        <v/>
      </c>
      <c r="L41" s="18">
        <f>IF(P_14号4様式!M33="","",P_14号4様式!M33)</f>
        <v>25.9701492537313</v>
      </c>
      <c r="M41" s="46">
        <f>IF(P_14号4様式!N33="","",P_14号4様式!N33)</f>
        <v>20.970911949685501</v>
      </c>
      <c r="N41" s="47"/>
      <c r="O41" s="48"/>
      <c r="P41" s="46">
        <f>IF(P_14号4様式!O33="","",P_14号4様式!O33)</f>
        <v>23.3687870730211</v>
      </c>
      <c r="Q41" s="47"/>
      <c r="R41" s="48"/>
      <c r="S41" s="17" t="str">
        <f>IF(P_14号4様式!P33="","",P_14号4様式!P33)</f>
        <v/>
      </c>
      <c r="T41" s="19" t="str">
        <f>IF(P_14号4様式!Q33="","",P_14号4様式!Q33)</f>
        <v/>
      </c>
      <c r="U41" s="18">
        <f>IF(P_14号4様式!R33="","",P_14号4様式!R33)</f>
        <v>26.837125025166099</v>
      </c>
      <c r="V41" s="18">
        <f>IF(P_14号4様式!S33="","",P_14号4様式!S33)</f>
        <v>22.342177493138198</v>
      </c>
      <c r="W41" s="18">
        <f>IF(P_14号4様式!T33="","",P_14号4様式!T33)</f>
        <v>24.482361963190201</v>
      </c>
    </row>
    <row r="42" spans="1:23" s="20" customFormat="1" ht="12.75" customHeight="1" x14ac:dyDescent="0.15">
      <c r="A42" s="45" t="str">
        <f>IF(P_14号4様式!C34="","",P_14号4様式!C34)</f>
        <v>　 東串良町</v>
      </c>
      <c r="B42" s="45"/>
      <c r="C42" s="17">
        <f>IF(P_14号4様式!D34="","",P_14号4様式!D34)</f>
        <v>2392</v>
      </c>
      <c r="D42" s="17">
        <f>IF(P_14号4様式!E34="","",P_14号4様式!E34)</f>
        <v>2703</v>
      </c>
      <c r="E42" s="17">
        <f>IF(P_14号4様式!F34="","",P_14号4様式!F34)</f>
        <v>5095</v>
      </c>
      <c r="F42" s="17">
        <f>IF(P_14号4様式!G34="","",P_14号4様式!G34)</f>
        <v>529</v>
      </c>
      <c r="G42" s="17">
        <f>IF(P_14号4様式!H34="","",P_14号4様式!H34)</f>
        <v>480</v>
      </c>
      <c r="H42" s="17">
        <f>IF(P_14号4様式!I34="","",P_14号4様式!I34)</f>
        <v>1009</v>
      </c>
      <c r="I42" s="17" t="str">
        <f>IF(P_14号4様式!J34="","",P_14号4様式!J34)</f>
        <v/>
      </c>
      <c r="J42" s="17" t="str">
        <f>IF(P_14号4様式!K34="","",P_14号4様式!K34)</f>
        <v/>
      </c>
      <c r="K42" s="17" t="str">
        <f>IF(P_14号4様式!L34="","",P_14号4様式!L34)</f>
        <v/>
      </c>
      <c r="L42" s="18">
        <f>IF(P_14号4様式!M34="","",P_14号4様式!M34)</f>
        <v>22.115384615384599</v>
      </c>
      <c r="M42" s="46">
        <f>IF(P_14号4様式!N34="","",P_14号4様式!N34)</f>
        <v>17.758046614872399</v>
      </c>
      <c r="N42" s="47"/>
      <c r="O42" s="48"/>
      <c r="P42" s="46">
        <f>IF(P_14号4様式!O34="","",P_14号4様式!O34)</f>
        <v>19.803729146221801</v>
      </c>
      <c r="Q42" s="47"/>
      <c r="R42" s="48"/>
      <c r="S42" s="17" t="str">
        <f>IF(P_14号4様式!P34="","",P_14号4様式!P34)</f>
        <v/>
      </c>
      <c r="T42" s="19" t="str">
        <f>IF(P_14号4様式!Q34="","",P_14号4様式!Q34)</f>
        <v/>
      </c>
      <c r="U42" s="18">
        <f>IF(P_14号4様式!R34="","",P_14号4様式!R34)</f>
        <v>25.232511120097101</v>
      </c>
      <c r="V42" s="18">
        <f>IF(P_14号4様式!S34="","",P_14号4様式!S34)</f>
        <v>21.284143313231599</v>
      </c>
      <c r="W42" s="18">
        <f>IF(P_14号4様式!T34="","",P_14号4様式!T34)</f>
        <v>23.1292517006803</v>
      </c>
    </row>
    <row r="43" spans="1:23" s="20" customFormat="1" ht="12.75" customHeight="1" x14ac:dyDescent="0.15">
      <c r="A43" s="45" t="str">
        <f>IF(P_14号4様式!C35="","",P_14号4様式!C35)</f>
        <v>　 錦江町</v>
      </c>
      <c r="B43" s="45"/>
      <c r="C43" s="17">
        <f>IF(P_14号4様式!D35="","",P_14号4様式!D35)</f>
        <v>2600</v>
      </c>
      <c r="D43" s="17">
        <f>IF(P_14号4様式!E35="","",P_14号4様式!E35)</f>
        <v>2763</v>
      </c>
      <c r="E43" s="17">
        <f>IF(P_14号4様式!F35="","",P_14号4様式!F35)</f>
        <v>5363</v>
      </c>
      <c r="F43" s="17">
        <f>IF(P_14号4様式!G35="","",P_14号4様式!G35)</f>
        <v>878</v>
      </c>
      <c r="G43" s="17">
        <f>IF(P_14号4様式!H35="","",P_14号4様式!H35)</f>
        <v>779</v>
      </c>
      <c r="H43" s="17">
        <f>IF(P_14号4様式!I35="","",P_14号4様式!I35)</f>
        <v>1657</v>
      </c>
      <c r="I43" s="17" t="str">
        <f>IF(P_14号4様式!J35="","",P_14号4様式!J35)</f>
        <v/>
      </c>
      <c r="J43" s="17" t="str">
        <f>IF(P_14号4様式!K35="","",P_14号4様式!K35)</f>
        <v/>
      </c>
      <c r="K43" s="17" t="str">
        <f>IF(P_14号4様式!L35="","",P_14号4様式!L35)</f>
        <v/>
      </c>
      <c r="L43" s="18">
        <f>IF(P_14号4様式!M35="","",P_14号4様式!M35)</f>
        <v>33.769230769230802</v>
      </c>
      <c r="M43" s="46">
        <f>IF(P_14号4様式!N35="","",P_14号4様式!N35)</f>
        <v>28.1939920376402</v>
      </c>
      <c r="N43" s="47"/>
      <c r="O43" s="48"/>
      <c r="P43" s="46">
        <f>IF(P_14号4様式!O35="","",P_14号4様式!O35)</f>
        <v>30.896886071228799</v>
      </c>
      <c r="Q43" s="47"/>
      <c r="R43" s="48"/>
      <c r="S43" s="17" t="str">
        <f>IF(P_14号4様式!P35="","",P_14号4様式!P35)</f>
        <v/>
      </c>
      <c r="T43" s="19" t="str">
        <f>IF(P_14号4様式!Q35="","",P_14号4様式!Q35)</f>
        <v/>
      </c>
      <c r="U43" s="18">
        <f>IF(P_14号4様式!R35="","",P_14号4様式!R35)</f>
        <v>33.194154488517697</v>
      </c>
      <c r="V43" s="18">
        <f>IF(P_14号4様式!S35="","",P_14号4様式!S35)</f>
        <v>28.617363344051402</v>
      </c>
      <c r="W43" s="18">
        <f>IF(P_14号4様式!T35="","",P_14号4様式!T35)</f>
        <v>30.8155080213904</v>
      </c>
    </row>
    <row r="44" spans="1:23" s="20" customFormat="1" ht="12.75" customHeight="1" x14ac:dyDescent="0.15">
      <c r="A44" s="45" t="str">
        <f>IF(P_14号4様式!C36="","",P_14号4様式!C36)</f>
        <v>　 南大隅町</v>
      </c>
      <c r="B44" s="45"/>
      <c r="C44" s="17">
        <f>IF(P_14号4様式!D36="","",P_14号4様式!D36)</f>
        <v>2509</v>
      </c>
      <c r="D44" s="17">
        <f>IF(P_14号4様式!E36="","",P_14号4様式!E36)</f>
        <v>2674</v>
      </c>
      <c r="E44" s="17">
        <f>IF(P_14号4様式!F36="","",P_14号4様式!F36)</f>
        <v>5183</v>
      </c>
      <c r="F44" s="17">
        <f>IF(P_14号4様式!G36="","",P_14号4様式!G36)</f>
        <v>791</v>
      </c>
      <c r="G44" s="17">
        <f>IF(P_14号4様式!H36="","",P_14号4様式!H36)</f>
        <v>766</v>
      </c>
      <c r="H44" s="17">
        <f>IF(P_14号4様式!I36="","",P_14号4様式!I36)</f>
        <v>1557</v>
      </c>
      <c r="I44" s="17" t="str">
        <f>IF(P_14号4様式!J36="","",P_14号4様式!J36)</f>
        <v/>
      </c>
      <c r="J44" s="17" t="str">
        <f>IF(P_14号4様式!K36="","",P_14号4様式!K36)</f>
        <v/>
      </c>
      <c r="K44" s="17" t="str">
        <f>IF(P_14号4様式!L36="","",P_14号4様式!L36)</f>
        <v/>
      </c>
      <c r="L44" s="18">
        <f>IF(P_14号4様式!M36="","",P_14号4様式!M36)</f>
        <v>31.526504583499399</v>
      </c>
      <c r="M44" s="46">
        <f>IF(P_14号4様式!N36="","",P_14号4様式!N36)</f>
        <v>28.646222887060599</v>
      </c>
      <c r="N44" s="47"/>
      <c r="O44" s="48"/>
      <c r="P44" s="46">
        <f>IF(P_14号4様式!O36="","",P_14号4様式!O36)</f>
        <v>30.040517075053099</v>
      </c>
      <c r="Q44" s="47"/>
      <c r="R44" s="48"/>
      <c r="S44" s="17" t="str">
        <f>IF(P_14号4様式!P36="","",P_14号4様式!P36)</f>
        <v/>
      </c>
      <c r="T44" s="19" t="str">
        <f>IF(P_14号4様式!Q36="","",P_14号4様式!Q36)</f>
        <v/>
      </c>
      <c r="U44" s="18">
        <f>IF(P_14号4様式!R36="","",P_14号4様式!R36)</f>
        <v>36.005830903790098</v>
      </c>
      <c r="V44" s="18">
        <f>IF(P_14号4様式!S36="","",P_14号4様式!S36)</f>
        <v>34.6015086913742</v>
      </c>
      <c r="W44" s="18">
        <f>IF(P_14号4様式!T36="","",P_14号4様式!T36)</f>
        <v>35.2667011910927</v>
      </c>
    </row>
    <row r="45" spans="1:23" s="20" customFormat="1" ht="12.75" customHeight="1" x14ac:dyDescent="0.15">
      <c r="A45" s="45" t="str">
        <f>IF(P_14号4様式!C37="","",P_14号4様式!C37)</f>
        <v>　 肝付町</v>
      </c>
      <c r="B45" s="45"/>
      <c r="C45" s="17">
        <f>IF(P_14号4様式!D37="","",P_14号4様式!D37)</f>
        <v>5570</v>
      </c>
      <c r="D45" s="17">
        <f>IF(P_14号4様式!E37="","",P_14号4様式!E37)</f>
        <v>5951</v>
      </c>
      <c r="E45" s="17">
        <f>IF(P_14号4様式!F37="","",P_14号4様式!F37)</f>
        <v>11521</v>
      </c>
      <c r="F45" s="17">
        <f>IF(P_14号4様式!G37="","",P_14号4様式!G37)</f>
        <v>1940</v>
      </c>
      <c r="G45" s="17">
        <f>IF(P_14号4様式!H37="","",P_14号4様式!H37)</f>
        <v>1865</v>
      </c>
      <c r="H45" s="17">
        <f>IF(P_14号4様式!I37="","",P_14号4様式!I37)</f>
        <v>3805</v>
      </c>
      <c r="I45" s="17" t="str">
        <f>IF(P_14号4様式!J37="","",P_14号4様式!J37)</f>
        <v/>
      </c>
      <c r="J45" s="17" t="str">
        <f>IF(P_14号4様式!K37="","",P_14号4様式!K37)</f>
        <v/>
      </c>
      <c r="K45" s="17" t="str">
        <f>IF(P_14号4様式!L37="","",P_14号4様式!L37)</f>
        <v/>
      </c>
      <c r="L45" s="18">
        <f>IF(P_14号4様式!M37="","",P_14号4様式!M37)</f>
        <v>34.829443447037697</v>
      </c>
      <c r="M45" s="46">
        <f>IF(P_14号4様式!N37="","",P_14号4様式!N37)</f>
        <v>31.3392707108049</v>
      </c>
      <c r="N45" s="47"/>
      <c r="O45" s="48"/>
      <c r="P45" s="46">
        <f>IF(P_14号4様式!O37="","",P_14号4様式!O37)</f>
        <v>33.026646992448597</v>
      </c>
      <c r="Q45" s="47"/>
      <c r="R45" s="48"/>
      <c r="S45" s="17" t="str">
        <f>IF(P_14号4様式!P37="","",P_14号4様式!P37)</f>
        <v/>
      </c>
      <c r="T45" s="19" t="str">
        <f>IF(P_14号4様式!Q37="","",P_14号4様式!Q37)</f>
        <v/>
      </c>
      <c r="U45" s="18">
        <f>IF(P_14号4様式!R37="","",P_14号4様式!R37)</f>
        <v>29.637779282328999</v>
      </c>
      <c r="V45" s="18">
        <f>IF(P_14号4様式!S37="","",P_14号4様式!S37)</f>
        <v>26.439831434368699</v>
      </c>
      <c r="W45" s="18">
        <f>IF(P_14号4様式!T37="","",P_14号4様式!T37)</f>
        <v>27.974015428339399</v>
      </c>
    </row>
    <row r="46" spans="1:23" s="20" customFormat="1" ht="12.75" customHeight="1" x14ac:dyDescent="0.15">
      <c r="A46" s="45" t="str">
        <f>IF(P_14号4様式!C38="","",P_14号4様式!C38)</f>
        <v>＊（肝属郡）計</v>
      </c>
      <c r="B46" s="45"/>
      <c r="C46" s="17">
        <f>IF(P_14号4様式!D38="","",P_14号4様式!D38)</f>
        <v>13071</v>
      </c>
      <c r="D46" s="17">
        <f>IF(P_14号4様式!E38="","",P_14号4様式!E38)</f>
        <v>14091</v>
      </c>
      <c r="E46" s="17">
        <f>IF(P_14号4様式!F38="","",P_14号4様式!F38)</f>
        <v>27162</v>
      </c>
      <c r="F46" s="17">
        <f>IF(P_14号4様式!G38="","",P_14号4様式!G38)</f>
        <v>4138</v>
      </c>
      <c r="G46" s="17">
        <f>IF(P_14号4様式!H38="","",P_14号4様式!H38)</f>
        <v>3890</v>
      </c>
      <c r="H46" s="17">
        <f>IF(P_14号4様式!I38="","",P_14号4様式!I38)</f>
        <v>8028</v>
      </c>
      <c r="I46" s="17" t="str">
        <f>IF(P_14号4様式!J38="","",P_14号4様式!J38)</f>
        <v/>
      </c>
      <c r="J46" s="17" t="str">
        <f>IF(P_14号4様式!K38="","",P_14号4様式!K38)</f>
        <v/>
      </c>
      <c r="K46" s="17" t="str">
        <f>IF(P_14号4様式!L38="","",P_14号4様式!L38)</f>
        <v/>
      </c>
      <c r="L46" s="18">
        <f>IF(P_14号4様式!M38="","",P_14号4様式!M38)</f>
        <v>31.657868563996601</v>
      </c>
      <c r="M46" s="46">
        <f>IF(P_14号4様式!N38="","",P_14号4様式!N38)</f>
        <v>27.606273507912899</v>
      </c>
      <c r="N46" s="47"/>
      <c r="O46" s="48"/>
      <c r="P46" s="46">
        <f>IF(P_14号4様式!O38="","",P_14号4様式!O38)</f>
        <v>29.555997349237899</v>
      </c>
      <c r="Q46" s="47"/>
      <c r="R46" s="48"/>
      <c r="S46" s="17" t="str">
        <f>IF(P_14号4様式!P38="","",P_14号4様式!P38)</f>
        <v/>
      </c>
      <c r="T46" s="19" t="str">
        <f>IF(P_14号4様式!Q38="","",P_14号4様式!Q38)</f>
        <v/>
      </c>
      <c r="U46" s="18">
        <f>IF(P_14号4様式!R38="","",P_14号4様式!R38)</f>
        <v>30.837916994071001</v>
      </c>
      <c r="V46" s="18">
        <f>IF(P_14号4様式!S38="","",P_14号4様式!S38)</f>
        <v>27.5528111797205</v>
      </c>
      <c r="W46" s="18">
        <f>IF(P_14号4様式!T38="","",P_14号4様式!T38)</f>
        <v>29.1178872855976</v>
      </c>
    </row>
    <row r="47" spans="1:23" s="20" customFormat="1" ht="12.75" customHeight="1" x14ac:dyDescent="0.15">
      <c r="A47" s="45" t="str">
        <f>IF(P_14号4様式!C39="","",P_14号4様式!C39)</f>
        <v>　 中種子町</v>
      </c>
      <c r="B47" s="45"/>
      <c r="C47" s="17">
        <f>IF(P_14号4様式!D39="","",P_14号4様式!D39)</f>
        <v>2906</v>
      </c>
      <c r="D47" s="17">
        <f>IF(P_14号4様式!E39="","",P_14号4様式!E39)</f>
        <v>3195</v>
      </c>
      <c r="E47" s="17">
        <f>IF(P_14号4様式!F39="","",P_14号4様式!F39)</f>
        <v>6101</v>
      </c>
      <c r="F47" s="17">
        <f>IF(P_14号4様式!G39="","",P_14号4様式!G39)</f>
        <v>1018</v>
      </c>
      <c r="G47" s="17">
        <f>IF(P_14号4様式!H39="","",P_14号4様式!H39)</f>
        <v>908</v>
      </c>
      <c r="H47" s="17">
        <f>IF(P_14号4様式!I39="","",P_14号4様式!I39)</f>
        <v>1926</v>
      </c>
      <c r="I47" s="17" t="str">
        <f>IF(P_14号4様式!J39="","",P_14号4様式!J39)</f>
        <v/>
      </c>
      <c r="J47" s="17" t="str">
        <f>IF(P_14号4様式!K39="","",P_14号4様式!K39)</f>
        <v/>
      </c>
      <c r="K47" s="17" t="str">
        <f>IF(P_14号4様式!L39="","",P_14号4様式!L39)</f>
        <v/>
      </c>
      <c r="L47" s="18">
        <f>IF(P_14号4様式!M39="","",P_14号4様式!M39)</f>
        <v>35.030970406056397</v>
      </c>
      <c r="M47" s="46">
        <f>IF(P_14号4様式!N39="","",P_14号4様式!N39)</f>
        <v>28.419405320813802</v>
      </c>
      <c r="N47" s="47"/>
      <c r="O47" s="48"/>
      <c r="P47" s="46">
        <f>IF(P_14号4様式!O39="","",P_14号4様式!O39)</f>
        <v>31.5685953122439</v>
      </c>
      <c r="Q47" s="47"/>
      <c r="R47" s="48"/>
      <c r="S47" s="17" t="str">
        <f>IF(P_14号4様式!P39="","",P_14号4様式!P39)</f>
        <v/>
      </c>
      <c r="T47" s="19" t="str">
        <f>IF(P_14号4様式!Q39="","",P_14号4様式!Q39)</f>
        <v/>
      </c>
      <c r="U47" s="18">
        <f>IF(P_14号4様式!R39="","",P_14号4様式!R39)</f>
        <v>40.944881889763799</v>
      </c>
      <c r="V47" s="18">
        <f>IF(P_14号4様式!S39="","",P_14号4様式!S39)</f>
        <v>35.235294117647101</v>
      </c>
      <c r="W47" s="18">
        <f>IF(P_14号4様式!T39="","",P_14号4様式!T39)</f>
        <v>37.934243176178697</v>
      </c>
    </row>
    <row r="48" spans="1:23" s="20" customFormat="1" ht="12.75" customHeight="1" x14ac:dyDescent="0.15">
      <c r="A48" s="45" t="str">
        <f>IF(P_14号4様式!C40="","",P_14号4様式!C40)</f>
        <v>　 南種子町</v>
      </c>
      <c r="B48" s="45"/>
      <c r="C48" s="17">
        <f>IF(P_14号4様式!D40="","",P_14号4様式!D40)</f>
        <v>2209</v>
      </c>
      <c r="D48" s="17">
        <f>IF(P_14号4様式!E40="","",P_14号4様式!E40)</f>
        <v>2206</v>
      </c>
      <c r="E48" s="17">
        <f>IF(P_14号4様式!F40="","",P_14号4様式!F40)</f>
        <v>4415</v>
      </c>
      <c r="F48" s="17">
        <f>IF(P_14号4様式!G40="","",P_14号4様式!G40)</f>
        <v>794</v>
      </c>
      <c r="G48" s="17">
        <f>IF(P_14号4様式!H40="","",P_14号4様式!H40)</f>
        <v>727</v>
      </c>
      <c r="H48" s="17">
        <f>IF(P_14号4様式!I40="","",P_14号4様式!I40)</f>
        <v>1521</v>
      </c>
      <c r="I48" s="17" t="str">
        <f>IF(P_14号4様式!J40="","",P_14号4様式!J40)</f>
        <v/>
      </c>
      <c r="J48" s="17" t="str">
        <f>IF(P_14号4様式!K40="","",P_14号4様式!K40)</f>
        <v/>
      </c>
      <c r="K48" s="17" t="str">
        <f>IF(P_14号4様式!L40="","",P_14号4様式!L40)</f>
        <v/>
      </c>
      <c r="L48" s="18">
        <f>IF(P_14号4様式!M40="","",P_14号4様式!M40)</f>
        <v>35.943866002716199</v>
      </c>
      <c r="M48" s="46">
        <f>IF(P_14号4様式!N40="","",P_14号4様式!N40)</f>
        <v>32.955575702629197</v>
      </c>
      <c r="N48" s="47"/>
      <c r="O48" s="48"/>
      <c r="P48" s="46">
        <f>IF(P_14号4様式!O40="","",P_14号4様式!O40)</f>
        <v>34.450736126840297</v>
      </c>
      <c r="Q48" s="47"/>
      <c r="R48" s="48"/>
      <c r="S48" s="17" t="str">
        <f>IF(P_14号4様式!P40="","",P_14号4様式!P40)</f>
        <v/>
      </c>
      <c r="T48" s="19" t="str">
        <f>IF(P_14号4様式!Q40="","",P_14号4様式!Q40)</f>
        <v/>
      </c>
      <c r="U48" s="18">
        <f>IF(P_14号4様式!R40="","",P_14号4様式!R40)</f>
        <v>39.5696091348265</v>
      </c>
      <c r="V48" s="18">
        <f>IF(P_14号4様式!S40="","",P_14号4様式!S40)</f>
        <v>36.821705426356601</v>
      </c>
      <c r="W48" s="18">
        <f>IF(P_14号4様式!T40="","",P_14号4様式!T40)</f>
        <v>38.182213524679298</v>
      </c>
    </row>
    <row r="49" spans="1:23" s="20" customFormat="1" ht="12.75" customHeight="1" x14ac:dyDescent="0.15">
      <c r="A49" s="45" t="str">
        <f>IF(P_14号4様式!C41="","",P_14号4様式!C41)</f>
        <v>　 屋久島町</v>
      </c>
      <c r="B49" s="45"/>
      <c r="C49" s="17">
        <f>IF(P_14号4様式!D41="","",P_14号4様式!D41)</f>
        <v>4805</v>
      </c>
      <c r="D49" s="17">
        <f>IF(P_14号4様式!E41="","",P_14号4様式!E41)</f>
        <v>4903</v>
      </c>
      <c r="E49" s="17">
        <f>IF(P_14号4様式!F41="","",P_14号4様式!F41)</f>
        <v>9708</v>
      </c>
      <c r="F49" s="17">
        <f>IF(P_14号4様式!G41="","",P_14号4様式!G41)</f>
        <v>1723</v>
      </c>
      <c r="G49" s="17">
        <f>IF(P_14号4様式!H41="","",P_14号4様式!H41)</f>
        <v>1685</v>
      </c>
      <c r="H49" s="17">
        <f>IF(P_14号4様式!I41="","",P_14号4様式!I41)</f>
        <v>3408</v>
      </c>
      <c r="I49" s="17" t="str">
        <f>IF(P_14号4様式!J41="","",P_14号4様式!J41)</f>
        <v/>
      </c>
      <c r="J49" s="17" t="str">
        <f>IF(P_14号4様式!K41="","",P_14号4様式!K41)</f>
        <v/>
      </c>
      <c r="K49" s="17" t="str">
        <f>IF(P_14号4様式!L41="","",P_14号4様式!L41)</f>
        <v/>
      </c>
      <c r="L49" s="18">
        <f>IF(P_14号4様式!M41="","",P_14号4様式!M41)</f>
        <v>35.858480749219602</v>
      </c>
      <c r="M49" s="46">
        <f>IF(P_14号4様式!N41="","",P_14号4様式!N41)</f>
        <v>34.366714256577602</v>
      </c>
      <c r="N49" s="47"/>
      <c r="O49" s="48"/>
      <c r="P49" s="46">
        <f>IF(P_14号4様式!O41="","",P_14号4様式!O41)</f>
        <v>35.105067985166897</v>
      </c>
      <c r="Q49" s="47"/>
      <c r="R49" s="48"/>
      <c r="S49" s="17" t="str">
        <f>IF(P_14号4様式!P41="","",P_14号4様式!P41)</f>
        <v/>
      </c>
      <c r="T49" s="19" t="str">
        <f>IF(P_14号4様式!Q41="","",P_14号4様式!Q41)</f>
        <v/>
      </c>
      <c r="U49" s="18">
        <f>IF(P_14号4様式!R41="","",P_14号4様式!R41)</f>
        <v>37.085958138589703</v>
      </c>
      <c r="V49" s="18">
        <f>IF(P_14号4様式!S41="","",P_14号4様式!S41)</f>
        <v>37.020182034032501</v>
      </c>
      <c r="W49" s="18">
        <f>IF(P_14号4様式!T41="","",P_14号4様式!T41)</f>
        <v>37.052631578947398</v>
      </c>
    </row>
    <row r="50" spans="1:23" s="20" customFormat="1" ht="12.75" customHeight="1" x14ac:dyDescent="0.15">
      <c r="A50" s="45" t="str">
        <f>IF(P_14号4様式!C42="","",P_14号4様式!C42)</f>
        <v>＊（熊毛郡）計</v>
      </c>
      <c r="B50" s="45"/>
      <c r="C50" s="17">
        <f>IF(P_14号4様式!D42="","",P_14号4様式!D42)</f>
        <v>9920</v>
      </c>
      <c r="D50" s="17">
        <f>IF(P_14号4様式!E42="","",P_14号4様式!E42)</f>
        <v>10304</v>
      </c>
      <c r="E50" s="17">
        <f>IF(P_14号4様式!F42="","",P_14号4様式!F42)</f>
        <v>20224</v>
      </c>
      <c r="F50" s="17">
        <f>IF(P_14号4様式!G42="","",P_14号4様式!G42)</f>
        <v>3535</v>
      </c>
      <c r="G50" s="17">
        <f>IF(P_14号4様式!H42="","",P_14号4様式!H42)</f>
        <v>3320</v>
      </c>
      <c r="H50" s="17">
        <f>IF(P_14号4様式!I42="","",P_14号4様式!I42)</f>
        <v>6855</v>
      </c>
      <c r="I50" s="17" t="str">
        <f>IF(P_14号4様式!J42="","",P_14号4様式!J42)</f>
        <v/>
      </c>
      <c r="J50" s="17" t="str">
        <f>IF(P_14号4様式!K42="","",P_14号4様式!K42)</f>
        <v/>
      </c>
      <c r="K50" s="17" t="str">
        <f>IF(P_14号4様式!L42="","",P_14号4様式!L42)</f>
        <v/>
      </c>
      <c r="L50" s="18">
        <f>IF(P_14号4様式!M42="","",P_14号4様式!M42)</f>
        <v>35.635080645161302</v>
      </c>
      <c r="M50" s="46">
        <f>IF(P_14号4様式!N42="","",P_14号4様式!N42)</f>
        <v>32.220496894409898</v>
      </c>
      <c r="N50" s="47"/>
      <c r="O50" s="48"/>
      <c r="P50" s="46">
        <f>IF(P_14号4様式!O42="","",P_14号4様式!O42)</f>
        <v>33.895371835443001</v>
      </c>
      <c r="Q50" s="47"/>
      <c r="R50" s="48"/>
      <c r="S50" s="17" t="str">
        <f>IF(P_14号4様式!P42="","",P_14号4様式!P42)</f>
        <v/>
      </c>
      <c r="T50" s="19" t="str">
        <f>IF(P_14号4様式!Q42="","",P_14号4様式!Q42)</f>
        <v/>
      </c>
      <c r="U50" s="18">
        <f>IF(P_14号4様式!R42="","",P_14号4様式!R42)</f>
        <v>38.785867655670501</v>
      </c>
      <c r="V50" s="18">
        <f>IF(P_14号4様式!S42="","",P_14号4様式!S42)</f>
        <v>36.414253897550097</v>
      </c>
      <c r="W50" s="18">
        <f>IF(P_14号4様式!T42="","",P_14号4様式!T42)</f>
        <v>37.570164589477699</v>
      </c>
    </row>
    <row r="51" spans="1:23" s="20" customFormat="1" ht="12.75" customHeight="1" x14ac:dyDescent="0.15">
      <c r="A51" s="45" t="str">
        <f>IF(P_14号4様式!C43="","",P_14号4様式!C43)</f>
        <v>　 大和村</v>
      </c>
      <c r="B51" s="45"/>
      <c r="C51" s="17">
        <f>IF(P_14号4様式!D43="","",P_14号4様式!D43)</f>
        <v>598</v>
      </c>
      <c r="D51" s="17">
        <f>IF(P_14号4様式!E43="","",P_14号4様式!E43)</f>
        <v>603</v>
      </c>
      <c r="E51" s="17">
        <f>IF(P_14号4様式!F43="","",P_14号4様式!F43)</f>
        <v>1201</v>
      </c>
      <c r="F51" s="17">
        <f>IF(P_14号4様式!G43="","",P_14号4様式!G43)</f>
        <v>208</v>
      </c>
      <c r="G51" s="17">
        <f>IF(P_14号4様式!H43="","",P_14号4様式!H43)</f>
        <v>223</v>
      </c>
      <c r="H51" s="17">
        <f>IF(P_14号4様式!I43="","",P_14号4様式!I43)</f>
        <v>431</v>
      </c>
      <c r="I51" s="17" t="str">
        <f>IF(P_14号4様式!J43="","",P_14号4様式!J43)</f>
        <v/>
      </c>
      <c r="J51" s="17" t="str">
        <f>IF(P_14号4様式!K43="","",P_14号4様式!K43)</f>
        <v/>
      </c>
      <c r="K51" s="17" t="str">
        <f>IF(P_14号4様式!L43="","",P_14号4様式!L43)</f>
        <v/>
      </c>
      <c r="L51" s="18">
        <f>IF(P_14号4様式!M43="","",P_14号4様式!M43)</f>
        <v>34.7826086956522</v>
      </c>
      <c r="M51" s="46">
        <f>IF(P_14号4様式!N43="","",P_14号4様式!N43)</f>
        <v>36.981757877280302</v>
      </c>
      <c r="N51" s="47"/>
      <c r="O51" s="48"/>
      <c r="P51" s="46">
        <f>IF(P_14号4様式!O43="","",P_14号4様式!O43)</f>
        <v>35.886761032472897</v>
      </c>
      <c r="Q51" s="47"/>
      <c r="R51" s="48"/>
      <c r="S51" s="17" t="str">
        <f>IF(P_14号4様式!P43="","",P_14号4様式!P43)</f>
        <v/>
      </c>
      <c r="T51" s="19" t="str">
        <f>IF(P_14号4様式!Q43="","",P_14号4様式!Q43)</f>
        <v/>
      </c>
      <c r="U51" s="18">
        <f>IF(P_14号4様式!R43="","",P_14号4様式!R43)</f>
        <v>39.932885906040298</v>
      </c>
      <c r="V51" s="18">
        <f>IF(P_14号4様式!S43="","",P_14号4様式!S43)</f>
        <v>42.7018633540373</v>
      </c>
      <c r="W51" s="18">
        <f>IF(P_14号4様式!T43="","",P_14号4様式!T43)</f>
        <v>41.370967741935502</v>
      </c>
    </row>
    <row r="52" spans="1:23" s="20" customFormat="1" ht="12.75" customHeight="1" x14ac:dyDescent="0.15">
      <c r="A52" s="45" t="str">
        <f>IF(P_14号4様式!C44="","",P_14号4様式!C44)</f>
        <v>　 宇検村</v>
      </c>
      <c r="B52" s="45"/>
      <c r="C52" s="17">
        <f>IF(P_14号4様式!D44="","",P_14号4様式!D44)</f>
        <v>682</v>
      </c>
      <c r="D52" s="17">
        <f>IF(P_14号4様式!E44="","",P_14号4様式!E44)</f>
        <v>688</v>
      </c>
      <c r="E52" s="17">
        <f>IF(P_14号4様式!F44="","",P_14号4様式!F44)</f>
        <v>1370</v>
      </c>
      <c r="F52" s="17">
        <f>IF(P_14号4様式!G44="","",P_14号4様式!G44)</f>
        <v>175</v>
      </c>
      <c r="G52" s="17">
        <f>IF(P_14号4様式!H44="","",P_14号4様式!H44)</f>
        <v>122</v>
      </c>
      <c r="H52" s="17">
        <f>IF(P_14号4様式!I44="","",P_14号4様式!I44)</f>
        <v>297</v>
      </c>
      <c r="I52" s="17" t="str">
        <f>IF(P_14号4様式!J44="","",P_14号4様式!J44)</f>
        <v/>
      </c>
      <c r="J52" s="17" t="str">
        <f>IF(P_14号4様式!K44="","",P_14号4様式!K44)</f>
        <v/>
      </c>
      <c r="K52" s="17" t="str">
        <f>IF(P_14号4様式!L44="","",P_14号4様式!L44)</f>
        <v/>
      </c>
      <c r="L52" s="18">
        <f>IF(P_14号4様式!M44="","",P_14号4様式!M44)</f>
        <v>25.6598240469208</v>
      </c>
      <c r="M52" s="46">
        <f>IF(P_14号4様式!N44="","",P_14号4様式!N44)</f>
        <v>17.732558139534898</v>
      </c>
      <c r="N52" s="47"/>
      <c r="O52" s="48"/>
      <c r="P52" s="46">
        <f>IF(P_14号4様式!O44="","",P_14号4様式!O44)</f>
        <v>21.6788321167883</v>
      </c>
      <c r="Q52" s="47"/>
      <c r="R52" s="48"/>
      <c r="S52" s="17" t="str">
        <f>IF(P_14号4様式!P44="","",P_14号4様式!P44)</f>
        <v/>
      </c>
      <c r="T52" s="19" t="str">
        <f>IF(P_14号4様式!Q44="","",P_14号4様式!Q44)</f>
        <v/>
      </c>
      <c r="U52" s="18">
        <f>IF(P_14号4様式!R44="","",P_14号4様式!R44)</f>
        <v>31.241084165477901</v>
      </c>
      <c r="V52" s="18">
        <f>IF(P_14号4様式!S44="","",P_14号4様式!S44)</f>
        <v>23.418573351278599</v>
      </c>
      <c r="W52" s="18">
        <f>IF(P_14号4様式!T44="","",P_14号4様式!T44)</f>
        <v>27.216066481994499</v>
      </c>
    </row>
    <row r="53" spans="1:23" s="20" customFormat="1" ht="13.5" customHeight="1" x14ac:dyDescent="0.15">
      <c r="C53" s="21"/>
      <c r="D53" s="21"/>
      <c r="E53" s="21"/>
      <c r="F53" s="22"/>
      <c r="G53" s="21"/>
      <c r="H53" s="21"/>
      <c r="I53" s="21"/>
      <c r="J53" s="22"/>
      <c r="K53" s="21"/>
      <c r="L53" s="21"/>
      <c r="M53" s="21"/>
      <c r="N53" s="21"/>
      <c r="O53" s="21"/>
      <c r="P53" s="21"/>
      <c r="Q53" s="21"/>
      <c r="R53" s="21"/>
      <c r="S53" s="23"/>
      <c r="T53" s="24"/>
    </row>
    <row r="54" spans="1:23" s="20" customFormat="1" ht="12.75" customHeight="1" x14ac:dyDescent="0.15">
      <c r="A54" s="42" t="s">
        <v>24</v>
      </c>
      <c r="B54" s="43"/>
      <c r="C54" s="31">
        <f>IF(P_14号4様式!U2="","",P_14号4様式!U2)</f>
        <v>541306</v>
      </c>
      <c r="D54" s="31">
        <f>IF(P_14号4様式!V2="","",P_14号4様式!V2)</f>
        <v>619454</v>
      </c>
      <c r="E54" s="31">
        <f>IF(P_14号4様式!W2="","",P_14号4様式!W2)</f>
        <v>1160760</v>
      </c>
      <c r="F54" s="31">
        <f>IF(P_14号4様式!X2="","",P_14号4様式!X2)</f>
        <v>148087</v>
      </c>
      <c r="G54" s="31">
        <f>IF(P_14号4様式!Y2="","",P_14号4様式!Y2)</f>
        <v>150745</v>
      </c>
      <c r="H54" s="31">
        <f>IF(P_14号4様式!Z2="","",P_14号4様式!Z2)</f>
        <v>298832</v>
      </c>
      <c r="I54" s="31" t="str">
        <f>IF(P_14号4様式!AA2="","",P_14号4様式!AA2)</f>
        <v/>
      </c>
      <c r="J54" s="31" t="str">
        <f>IF(P_14号4様式!AB2="","",P_14号4様式!AB2)</f>
        <v/>
      </c>
      <c r="K54" s="31" t="str">
        <f>IF(P_14号4様式!AC2="","",P_14号4様式!AC2)</f>
        <v/>
      </c>
      <c r="L54" s="32">
        <f>IF(P_14号4様式!AD2="","",P_14号4様式!AD2)</f>
        <v>27.357354250645699</v>
      </c>
      <c r="M54" s="78">
        <f>IF(P_14号4様式!AE2="","",P_14号4様式!AE2)</f>
        <v>24.3351403009747</v>
      </c>
      <c r="N54" s="79"/>
      <c r="O54" s="80"/>
      <c r="P54" s="78">
        <f>IF(P_14号4様式!AF2="","",P_14号4様式!AF2)</f>
        <v>25.7445122161343</v>
      </c>
      <c r="Q54" s="79"/>
      <c r="R54" s="80"/>
      <c r="S54" s="31"/>
      <c r="T54" s="33" t="str">
        <f>IF(P_14号4様式!AG2="","",P_14号4様式!AG2)</f>
        <v/>
      </c>
      <c r="U54" s="34">
        <f>IF(P_14号4様式!AH2="","",P_14号4様式!AH2)</f>
        <v>26.6349482536748</v>
      </c>
      <c r="V54" s="34">
        <f>IF(P_14号4様式!AI2="","",P_14号4様式!AI2)</f>
        <v>24.1818384548097</v>
      </c>
      <c r="W54" s="34">
        <f>IF(P_14号4様式!AJ2="","",P_14号4様式!AJ2)</f>
        <v>25.3206371430038</v>
      </c>
    </row>
    <row r="55" spans="1:23" s="20" customFormat="1" ht="12.75" customHeight="1" x14ac:dyDescent="0.15">
      <c r="A55" s="42" t="s">
        <v>22</v>
      </c>
      <c r="B55" s="43"/>
      <c r="C55" s="31">
        <f>IF(P_14号4様式!AK2="","",P_14号4様式!AK2)</f>
        <v>68116</v>
      </c>
      <c r="D55" s="31">
        <f>IF(P_14号4様式!AL2="","",P_14号4様式!AL2)</f>
        <v>71746</v>
      </c>
      <c r="E55" s="31">
        <f>IF(P_14号4様式!AM2="","",P_14号4様式!AM2)</f>
        <v>139862</v>
      </c>
      <c r="F55" s="31">
        <f>IF(P_14号4様式!AN2="","",P_14号4様式!AN2)</f>
        <v>20426</v>
      </c>
      <c r="G55" s="31">
        <f>IF(P_14号4様式!AO2="","",P_14号4様式!AO2)</f>
        <v>18169</v>
      </c>
      <c r="H55" s="31">
        <f>IF(P_14号4様式!AP2="","",P_14号4様式!AP2)</f>
        <v>38595</v>
      </c>
      <c r="I55" s="31" t="str">
        <f>IF(P_14号4様式!AQ2="","",P_14号4様式!AQ2)</f>
        <v/>
      </c>
      <c r="J55" s="31" t="str">
        <f>IF(P_14号4様式!AR2="","",P_14号4様式!AR2)</f>
        <v/>
      </c>
      <c r="K55" s="31" t="str">
        <f>IF(P_14号4様式!AS2="","",P_14号4様式!AS2)</f>
        <v/>
      </c>
      <c r="L55" s="32">
        <f>IF(P_14号4様式!AT2="","",P_14号4様式!AT2)</f>
        <v>29.9870808620588</v>
      </c>
      <c r="M55" s="78">
        <f>IF(P_14号4様式!AU2="","",P_14号4様式!AU2)</f>
        <v>25.324059877902599</v>
      </c>
      <c r="N55" s="79"/>
      <c r="O55" s="80"/>
      <c r="P55" s="78">
        <f>IF(P_14号4様式!AV2="","",P_14号4様式!AV2)</f>
        <v>27.595057985728801</v>
      </c>
      <c r="Q55" s="79"/>
      <c r="R55" s="80"/>
      <c r="S55" s="31"/>
      <c r="T55" s="33" t="str">
        <f>IF(P_14号4様式!AW2="","",P_14号4様式!AW2)</f>
        <v/>
      </c>
      <c r="U55" s="34">
        <f>IF(P_14号4様式!AX2="","",P_14号4様式!AX2)</f>
        <v>31.624339143726601</v>
      </c>
      <c r="V55" s="34">
        <f>IF(P_14号4様式!AY2="","",P_14号4様式!AY2)</f>
        <v>27.6144755308963</v>
      </c>
      <c r="W55" s="34">
        <f>IF(P_14号4様式!AZ2="","",P_14号4様式!AZ2)</f>
        <v>29.552416840621401</v>
      </c>
    </row>
    <row r="56" spans="1:23" s="20" customFormat="1" ht="12.75" customHeight="1" x14ac:dyDescent="0.15">
      <c r="A56" s="42" t="s">
        <v>23</v>
      </c>
      <c r="B56" s="43"/>
      <c r="C56" s="31">
        <f>IF(P_14号4様式!BA2="","",P_14号4様式!BA2)</f>
        <v>609422</v>
      </c>
      <c r="D56" s="31">
        <f>IF(P_14号4様式!BB2="","",P_14号4様式!BB2)</f>
        <v>691200</v>
      </c>
      <c r="E56" s="31">
        <f>IF(P_14号4様式!BC2="","",P_14号4様式!BC2)</f>
        <v>1300622</v>
      </c>
      <c r="F56" s="31">
        <f>IF(P_14号4様式!BD2="","",P_14号4様式!BD2)</f>
        <v>168513</v>
      </c>
      <c r="G56" s="31">
        <f>IF(P_14号4様式!BE2="","",P_14号4様式!BE2)</f>
        <v>168914</v>
      </c>
      <c r="H56" s="31">
        <f>IF(P_14号4様式!BF2="","",P_14号4様式!BF2)</f>
        <v>337427</v>
      </c>
      <c r="I56" s="31" t="str">
        <f>IF(P_14号4様式!BG2="","",P_14号4様式!BG2)</f>
        <v/>
      </c>
      <c r="J56" s="31" t="str">
        <f>IF(P_14号4様式!BH2="","",P_14号4様式!BH2)</f>
        <v/>
      </c>
      <c r="K56" s="31" t="str">
        <f>IF(P_14号4様式!BI2="","",P_14号4様式!BI2)</f>
        <v/>
      </c>
      <c r="L56" s="32">
        <f>IF(P_14号4様式!BJ2="","",P_14号4様式!BJ2)</f>
        <v>27.651282690812</v>
      </c>
      <c r="M56" s="78">
        <f>IF(P_14号4様式!BK2="","",P_14号4様式!BK2)</f>
        <v>24.437789351851901</v>
      </c>
      <c r="N56" s="79"/>
      <c r="O56" s="80"/>
      <c r="P56" s="78">
        <f>IF(P_14号4様式!BL2="","",P_14号4様式!BL2)</f>
        <v>25.9435101051651</v>
      </c>
      <c r="Q56" s="79"/>
      <c r="R56" s="80"/>
      <c r="S56" s="31"/>
      <c r="T56" s="33" t="str">
        <f>IF(P_14号4様式!BM2="","",P_14号4様式!BM2)</f>
        <v/>
      </c>
      <c r="U56" s="34">
        <f>IF(P_14号4様式!BN2="","",P_14号4様式!BN2)</f>
        <v>27.206001550464698</v>
      </c>
      <c r="V56" s="34">
        <f>IF(P_14号4様式!BO2="","",P_14号4様式!BO2)</f>
        <v>24.548879245780501</v>
      </c>
      <c r="W56" s="34">
        <f>IF(P_14号4様式!BP2="","",P_14号4様式!BP2)</f>
        <v>25.787981057467501</v>
      </c>
    </row>
    <row r="57" spans="1:23" s="20" customFormat="1" ht="12.75" customHeight="1" x14ac:dyDescent="0.15">
      <c r="A57" s="44"/>
      <c r="B57" s="44"/>
      <c r="C57" s="31"/>
      <c r="D57" s="31"/>
      <c r="E57" s="31"/>
      <c r="F57" s="35"/>
      <c r="G57" s="31"/>
      <c r="H57" s="31"/>
      <c r="I57" s="31"/>
      <c r="J57" s="35"/>
      <c r="K57" s="31"/>
      <c r="L57" s="32"/>
      <c r="M57" s="78"/>
      <c r="N57" s="79"/>
      <c r="O57" s="80"/>
      <c r="P57" s="78"/>
      <c r="Q57" s="79"/>
      <c r="R57" s="80"/>
      <c r="S57" s="31"/>
      <c r="T57" s="36"/>
      <c r="U57" s="37"/>
      <c r="V57" s="37"/>
      <c r="W57" s="37"/>
    </row>
    <row r="58" spans="1:23" s="6" customFormat="1" ht="15.75" customHeight="1" x14ac:dyDescent="0.15">
      <c r="A58" s="81" t="s">
        <v>0</v>
      </c>
      <c r="B58" s="81"/>
      <c r="C58" s="81"/>
      <c r="F58" s="7"/>
      <c r="J58" s="7"/>
      <c r="T58" s="7"/>
      <c r="V58" s="104" t="str">
        <f>IF(P_14号4様式!A45=""," ページ", P_14号4様式!A45 &amp; "ページ")</f>
        <v>2ページ</v>
      </c>
      <c r="W58" s="104"/>
    </row>
    <row r="59" spans="1:23" s="6" customFormat="1" ht="15" customHeight="1" x14ac:dyDescent="0.15">
      <c r="A59" s="81"/>
      <c r="B59" s="81"/>
      <c r="C59" s="81"/>
      <c r="F59" s="41" t="str">
        <f>+F2</f>
        <v>投 票 速 報（国 内）</v>
      </c>
      <c r="G59" s="41"/>
      <c r="H59" s="41"/>
      <c r="I59" s="41"/>
      <c r="J59" s="41"/>
      <c r="K59" s="41"/>
      <c r="L59" s="41"/>
      <c r="M59" s="8"/>
      <c r="N59" s="101" t="s">
        <v>1</v>
      </c>
      <c r="O59" s="101"/>
      <c r="P59" s="101"/>
      <c r="Q59" s="101" t="str">
        <f>IF(P_14号4様式!BR45="","第　　　回","第 　" &amp; P_14号4様式!BR45 &amp; "　回")</f>
        <v>第 　5　回</v>
      </c>
      <c r="R59" s="101"/>
      <c r="S59" s="101"/>
      <c r="T59" s="101"/>
      <c r="U59" s="101">
        <f>IF(P_14号4様式!BS45="","        時     　 分　現在",P_14号4様式!BS45)</f>
        <v>0.75</v>
      </c>
      <c r="V59" s="101"/>
      <c r="W59" s="101"/>
    </row>
    <row r="60" spans="1:23" s="6" customFormat="1" ht="15" customHeight="1" x14ac:dyDescent="0.15">
      <c r="B60" s="83">
        <f>IF(パラメタシート!B1="","",パラメタシート!B1)</f>
        <v>45858</v>
      </c>
      <c r="C60" s="83"/>
      <c r="D60" s="83"/>
      <c r="E60" s="83"/>
      <c r="F60" s="41"/>
      <c r="G60" s="41"/>
      <c r="H60" s="41"/>
      <c r="I60" s="41"/>
      <c r="J60" s="41"/>
      <c r="K60" s="41"/>
      <c r="L60" s="41"/>
      <c r="M60" s="8"/>
      <c r="N60" s="103" t="s">
        <v>2</v>
      </c>
      <c r="O60" s="103"/>
      <c r="P60" s="103"/>
      <c r="Q60" s="26"/>
      <c r="R60" s="27"/>
      <c r="S60" s="27"/>
      <c r="U60" s="102" t="str">
        <f>IF(P_14号4様式!BM45="","        時     　 分　結了",P_14号4様式!BM45)</f>
        <v xml:space="preserve">        時     　 分　結了</v>
      </c>
      <c r="V60" s="102"/>
      <c r="W60" s="102"/>
    </row>
    <row r="61" spans="1:23" s="6" customFormat="1" ht="15" customHeight="1" x14ac:dyDescent="0.15">
      <c r="B61" s="82" t="str">
        <f>IF(P_14号4様式!BQ45="","",P_14号4様式!BQ45)</f>
        <v>参議院選挙区選出議員選挙</v>
      </c>
      <c r="C61" s="82"/>
      <c r="D61" s="82"/>
      <c r="E61" s="82"/>
      <c r="F61" s="9"/>
      <c r="G61" s="97" t="s">
        <v>3</v>
      </c>
      <c r="H61" s="97"/>
      <c r="I61" s="97"/>
      <c r="J61" s="97"/>
      <c r="K61" s="97"/>
      <c r="L61" s="9"/>
      <c r="M61" s="9"/>
      <c r="N61" s="9"/>
      <c r="O61" s="9"/>
      <c r="P61" s="9"/>
      <c r="Q61" s="9"/>
      <c r="R61" s="10"/>
      <c r="S61" s="10"/>
      <c r="T61" s="10"/>
      <c r="V61" s="97" t="s">
        <v>20</v>
      </c>
      <c r="W61" s="97"/>
    </row>
    <row r="62" spans="1:23" s="6" customFormat="1" ht="4.5" customHeight="1" x14ac:dyDescent="0.15">
      <c r="F62" s="7"/>
      <c r="J62" s="7"/>
      <c r="T62" s="7"/>
    </row>
    <row r="63" spans="1:23" s="11" customFormat="1" ht="12" customHeight="1" x14ac:dyDescent="0.15">
      <c r="A63" s="93" t="s">
        <v>4</v>
      </c>
      <c r="B63" s="94"/>
      <c r="C63" s="84" t="s">
        <v>5</v>
      </c>
      <c r="D63" s="85"/>
      <c r="E63" s="86"/>
      <c r="F63" s="84" t="str">
        <f>IF(P_14号4様式!BS45="","（ｆ)","（ｱ)")</f>
        <v>（ｱ)</v>
      </c>
      <c r="G63" s="85"/>
      <c r="H63" s="86"/>
      <c r="I63" s="84" t="s">
        <v>6</v>
      </c>
      <c r="J63" s="85"/>
      <c r="K63" s="86"/>
      <c r="L63" s="76" t="str">
        <f>IF(P_14号4様式!BS45="","","当日投票者")</f>
        <v>当日投票者</v>
      </c>
      <c r="M63" s="77"/>
      <c r="N63" s="29" t="s">
        <v>18</v>
      </c>
      <c r="O63" s="29"/>
      <c r="P63" s="29"/>
      <c r="Q63" s="29"/>
      <c r="R63" s="30"/>
      <c r="S63" s="49" t="s">
        <v>7</v>
      </c>
      <c r="T63" s="52" t="s">
        <v>8</v>
      </c>
      <c r="U63" s="55" t="s">
        <v>9</v>
      </c>
      <c r="V63" s="56"/>
      <c r="W63" s="57"/>
    </row>
    <row r="64" spans="1:23" s="11" customFormat="1" ht="12" customHeight="1" x14ac:dyDescent="0.15">
      <c r="A64" s="70"/>
      <c r="B64" s="95"/>
      <c r="C64" s="87"/>
      <c r="D64" s="88"/>
      <c r="E64" s="89"/>
      <c r="F64" s="87" t="str">
        <f>IF(P_14号4様式!BS45="","投 票 者 数","当 日 投 票 者 数")</f>
        <v>当 日 投 票 者 数</v>
      </c>
      <c r="G64" s="88"/>
      <c r="H64" s="89"/>
      <c r="I64" s="87"/>
      <c r="J64" s="88"/>
      <c r="K64" s="89"/>
      <c r="L64" s="70" t="s">
        <v>19</v>
      </c>
      <c r="M64" s="71"/>
      <c r="N64" s="13" t="str">
        <f>IF(P_14号4様式!BS45="","（ｆ)","（ｱ)")</f>
        <v>（ｱ)</v>
      </c>
      <c r="O64" s="74" t="s">
        <v>10</v>
      </c>
      <c r="P64" s="13" t="str">
        <f>IF(P_14号4様式!BS45="","（ｆ)","（ｱ)")</f>
        <v>（ｱ)</v>
      </c>
      <c r="Q64" s="74" t="s">
        <v>11</v>
      </c>
      <c r="R64" s="12"/>
      <c r="S64" s="50"/>
      <c r="T64" s="53"/>
      <c r="U64" s="58"/>
      <c r="V64" s="59"/>
      <c r="W64" s="60"/>
    </row>
    <row r="65" spans="1:23" s="11" customFormat="1" ht="12" customHeight="1" x14ac:dyDescent="0.15">
      <c r="A65" s="70"/>
      <c r="B65" s="95"/>
      <c r="C65" s="90"/>
      <c r="D65" s="91"/>
      <c r="E65" s="92"/>
      <c r="F65" s="90"/>
      <c r="G65" s="91"/>
      <c r="H65" s="92"/>
      <c r="I65" s="90"/>
      <c r="J65" s="91"/>
      <c r="K65" s="92"/>
      <c r="L65" s="72"/>
      <c r="M65" s="73"/>
      <c r="N65" s="25" t="s">
        <v>12</v>
      </c>
      <c r="O65" s="75"/>
      <c r="P65" s="25" t="s">
        <v>13</v>
      </c>
      <c r="Q65" s="75"/>
      <c r="R65" s="14"/>
      <c r="S65" s="50"/>
      <c r="T65" s="53"/>
      <c r="U65" s="61"/>
      <c r="V65" s="62"/>
      <c r="W65" s="63"/>
    </row>
    <row r="66" spans="1:23" s="11" customFormat="1" x14ac:dyDescent="0.15">
      <c r="A66" s="72"/>
      <c r="B66" s="96"/>
      <c r="C66" s="15" t="s">
        <v>14</v>
      </c>
      <c r="D66" s="15" t="s">
        <v>15</v>
      </c>
      <c r="E66" s="16" t="s">
        <v>16</v>
      </c>
      <c r="F66" s="15" t="s">
        <v>14</v>
      </c>
      <c r="G66" s="15" t="s">
        <v>15</v>
      </c>
      <c r="H66" s="16" t="s">
        <v>16</v>
      </c>
      <c r="I66" s="15" t="s">
        <v>14</v>
      </c>
      <c r="J66" s="15" t="s">
        <v>15</v>
      </c>
      <c r="K66" s="16" t="s">
        <v>16</v>
      </c>
      <c r="L66" s="15" t="s">
        <v>14</v>
      </c>
      <c r="M66" s="64" t="s">
        <v>15</v>
      </c>
      <c r="N66" s="65"/>
      <c r="O66" s="66"/>
      <c r="P66" s="67" t="s">
        <v>16</v>
      </c>
      <c r="Q66" s="68"/>
      <c r="R66" s="69"/>
      <c r="S66" s="51"/>
      <c r="T66" s="54"/>
      <c r="U66" s="15" t="s">
        <v>14</v>
      </c>
      <c r="V66" s="15" t="s">
        <v>15</v>
      </c>
      <c r="W66" s="16" t="s">
        <v>16</v>
      </c>
    </row>
    <row r="67" spans="1:23" s="20" customFormat="1" ht="12.75" customHeight="1" x14ac:dyDescent="0.15">
      <c r="A67" s="45" t="str">
        <f>IF(P_14号4様式!C45="","",P_14号4様式!C45)</f>
        <v>　 瀬戸内町</v>
      </c>
      <c r="B67" s="45"/>
      <c r="C67" s="17">
        <f>IF(P_14号4様式!D45="","",P_14号4様式!D45)</f>
        <v>3478</v>
      </c>
      <c r="D67" s="17">
        <f>IF(P_14号4様式!E45="","",P_14号4様式!E45)</f>
        <v>3514</v>
      </c>
      <c r="E67" s="17">
        <f>IF(P_14号4様式!F45="","",P_14号4様式!F45)</f>
        <v>6992</v>
      </c>
      <c r="F67" s="17">
        <f>IF(P_14号4様式!G45="","",P_14号4様式!G45)</f>
        <v>826</v>
      </c>
      <c r="G67" s="17">
        <f>IF(P_14号4様式!H45="","",P_14号4様式!H45)</f>
        <v>659</v>
      </c>
      <c r="H67" s="17">
        <f>IF(P_14号4様式!I45="","",P_14号4様式!I45)</f>
        <v>1485</v>
      </c>
      <c r="I67" s="17" t="str">
        <f>IF(P_14号4様式!J45="","",P_14号4様式!J45)</f>
        <v/>
      </c>
      <c r="J67" s="17" t="str">
        <f>IF(P_14号4様式!K45="","",P_14号4様式!K45)</f>
        <v/>
      </c>
      <c r="K67" s="17" t="str">
        <f>IF(P_14号4様式!L45="","",P_14号4様式!L45)</f>
        <v/>
      </c>
      <c r="L67" s="18">
        <f>IF(P_14号4様式!M45="","",P_14号4様式!M45)</f>
        <v>23.749281196089701</v>
      </c>
      <c r="M67" s="46">
        <f>IF(P_14号4様式!N45="","",P_14号4様式!N45)</f>
        <v>18.753557199772299</v>
      </c>
      <c r="N67" s="47"/>
      <c r="O67" s="48"/>
      <c r="P67" s="46">
        <f>IF(P_14号4様式!O45="","",P_14号4様式!O45)</f>
        <v>21.238558352402698</v>
      </c>
      <c r="Q67" s="47"/>
      <c r="R67" s="48"/>
      <c r="S67" s="17" t="str">
        <f>IF(P_14号4様式!P45="","",P_14号4様式!P45)</f>
        <v/>
      </c>
      <c r="T67" s="19" t="str">
        <f>IF(P_14号4様式!Q45="","",P_14号4様式!Q45)</f>
        <v/>
      </c>
      <c r="U67" s="18">
        <f>IF(P_14号4様式!R45="","",P_14号4様式!R45)</f>
        <v>26.696206037108801</v>
      </c>
      <c r="V67" s="18">
        <f>IF(P_14号4様式!S45="","",P_14号4様式!S45)</f>
        <v>21.445718858362198</v>
      </c>
      <c r="W67" s="18">
        <f>IF(P_14号4様式!T45="","",P_14号4様式!T45)</f>
        <v>24.021739130434799</v>
      </c>
    </row>
    <row r="68" spans="1:23" s="20" customFormat="1" ht="12.75" customHeight="1" x14ac:dyDescent="0.15">
      <c r="A68" s="45" t="str">
        <f>IF(P_14号4様式!C46="","",P_14号4様式!C46)</f>
        <v>　 龍郷町</v>
      </c>
      <c r="B68" s="45"/>
      <c r="C68" s="17">
        <f>IF(P_14号4様式!D46="","",P_14号4様式!D46)</f>
        <v>2319</v>
      </c>
      <c r="D68" s="17">
        <f>IF(P_14号4様式!E46="","",P_14号4様式!E46)</f>
        <v>2605</v>
      </c>
      <c r="E68" s="17">
        <f>IF(P_14号4様式!F46="","",P_14号4様式!F46)</f>
        <v>4924</v>
      </c>
      <c r="F68" s="17">
        <f>IF(P_14号4様式!G46="","",P_14号4様式!G46)</f>
        <v>713</v>
      </c>
      <c r="G68" s="17">
        <f>IF(P_14号4様式!H46="","",P_14号4様式!H46)</f>
        <v>678</v>
      </c>
      <c r="H68" s="17">
        <f>IF(P_14号4様式!I46="","",P_14号4様式!I46)</f>
        <v>1391</v>
      </c>
      <c r="I68" s="17" t="str">
        <f>IF(P_14号4様式!J46="","",P_14号4様式!J46)</f>
        <v/>
      </c>
      <c r="J68" s="17" t="str">
        <f>IF(P_14号4様式!K46="","",P_14号4様式!K46)</f>
        <v/>
      </c>
      <c r="K68" s="17" t="str">
        <f>IF(P_14号4様式!L46="","",P_14号4様式!L46)</f>
        <v/>
      </c>
      <c r="L68" s="18">
        <f>IF(P_14号4様式!M46="","",P_14号4様式!M46)</f>
        <v>30.746011211729201</v>
      </c>
      <c r="M68" s="46">
        <f>IF(P_14号4様式!N46="","",P_14号4様式!N46)</f>
        <v>26.026871401151599</v>
      </c>
      <c r="N68" s="47"/>
      <c r="O68" s="48"/>
      <c r="P68" s="46">
        <f>IF(P_14号4様式!O46="","",P_14号4様式!O46)</f>
        <v>28.2493907392364</v>
      </c>
      <c r="Q68" s="47"/>
      <c r="R68" s="48"/>
      <c r="S68" s="17" t="str">
        <f>IF(P_14号4様式!P46="","",P_14号4様式!P46)</f>
        <v/>
      </c>
      <c r="T68" s="19" t="str">
        <f>IF(P_14号4様式!Q46="","",P_14号4様式!Q46)</f>
        <v/>
      </c>
      <c r="U68" s="18">
        <f>IF(P_14号4様式!R46="","",P_14号4様式!R46)</f>
        <v>30.7560137457045</v>
      </c>
      <c r="V68" s="18">
        <f>IF(P_14号4様式!S46="","",P_14号4様式!S46)</f>
        <v>28.837209302325601</v>
      </c>
      <c r="W68" s="18">
        <f>IF(P_14号4様式!T46="","",P_14号4様式!T46)</f>
        <v>29.747351263243701</v>
      </c>
    </row>
    <row r="69" spans="1:23" s="20" customFormat="1" ht="12.75" customHeight="1" x14ac:dyDescent="0.15">
      <c r="A69" s="45" t="str">
        <f>IF(P_14号4様式!C47="","",P_14号4様式!C47)</f>
        <v>　 喜界町</v>
      </c>
      <c r="B69" s="45"/>
      <c r="C69" s="17">
        <f>IF(P_14号4様式!D47="","",P_14号4様式!D47)</f>
        <v>2695</v>
      </c>
      <c r="D69" s="17">
        <f>IF(P_14号4様式!E47="","",P_14号4様式!E47)</f>
        <v>2735</v>
      </c>
      <c r="E69" s="17">
        <f>IF(P_14号4様式!F47="","",P_14号4様式!F47)</f>
        <v>5430</v>
      </c>
      <c r="F69" s="17">
        <f>IF(P_14号4様式!G47="","",P_14号4様式!G47)</f>
        <v>601</v>
      </c>
      <c r="G69" s="17">
        <f>IF(P_14号4様式!H47="","",P_14号4様式!H47)</f>
        <v>463</v>
      </c>
      <c r="H69" s="17">
        <f>IF(P_14号4様式!I47="","",P_14号4様式!I47)</f>
        <v>1064</v>
      </c>
      <c r="I69" s="17" t="str">
        <f>IF(P_14号4様式!J47="","",P_14号4様式!J47)</f>
        <v/>
      </c>
      <c r="J69" s="17" t="str">
        <f>IF(P_14号4様式!K47="","",P_14号4様式!K47)</f>
        <v/>
      </c>
      <c r="K69" s="17" t="str">
        <f>IF(P_14号4様式!L47="","",P_14号4様式!L47)</f>
        <v/>
      </c>
      <c r="L69" s="18">
        <f>IF(P_14号4様式!M47="","",P_14号4様式!M47)</f>
        <v>22.300556586270901</v>
      </c>
      <c r="M69" s="46">
        <f>IF(P_14号4様式!N47="","",P_14号4様式!N47)</f>
        <v>16.928702010968902</v>
      </c>
      <c r="N69" s="47"/>
      <c r="O69" s="48"/>
      <c r="P69" s="46">
        <f>IF(P_14号4様式!O47="","",P_14号4様式!O47)</f>
        <v>19.5948434622468</v>
      </c>
      <c r="Q69" s="47"/>
      <c r="R69" s="48"/>
      <c r="S69" s="17" t="str">
        <f>IF(P_14号4様式!P47="","",P_14号4様式!P47)</f>
        <v/>
      </c>
      <c r="T69" s="19" t="str">
        <f>IF(P_14号4様式!Q47="","",P_14号4様式!Q47)</f>
        <v/>
      </c>
      <c r="U69" s="18">
        <f>IF(P_14号4様式!R47="","",P_14号4様式!R47)</f>
        <v>24.021164021164001</v>
      </c>
      <c r="V69" s="18">
        <f>IF(P_14号4様式!S47="","",P_14号4様式!S47)</f>
        <v>19.5282691640652</v>
      </c>
      <c r="W69" s="18">
        <f>IF(P_14号4様式!T47="","",P_14号4様式!T47)</f>
        <v>21.7558586918503</v>
      </c>
    </row>
    <row r="70" spans="1:23" s="20" customFormat="1" ht="12.75" customHeight="1" x14ac:dyDescent="0.15">
      <c r="A70" s="45" t="str">
        <f>IF(P_14号4様式!C48="","",P_14号4様式!C48)</f>
        <v>　 徳之島町</v>
      </c>
      <c r="B70" s="45"/>
      <c r="C70" s="17">
        <f>IF(P_14号4様式!D48="","",P_14号4様式!D48)</f>
        <v>3946</v>
      </c>
      <c r="D70" s="17">
        <f>IF(P_14号4様式!E48="","",P_14号4様式!E48)</f>
        <v>4046</v>
      </c>
      <c r="E70" s="17">
        <f>IF(P_14号4様式!F48="","",P_14号4様式!F48)</f>
        <v>7992</v>
      </c>
      <c r="F70" s="17">
        <f>IF(P_14号4様式!G48="","",P_14号4様式!G48)</f>
        <v>945</v>
      </c>
      <c r="G70" s="17">
        <f>IF(P_14号4様式!H48="","",P_14号4様式!H48)</f>
        <v>790</v>
      </c>
      <c r="H70" s="17">
        <f>IF(P_14号4様式!I48="","",P_14号4様式!I48)</f>
        <v>1735</v>
      </c>
      <c r="I70" s="17" t="str">
        <f>IF(P_14号4様式!J48="","",P_14号4様式!J48)</f>
        <v/>
      </c>
      <c r="J70" s="17" t="str">
        <f>IF(P_14号4様式!K48="","",P_14号4様式!K48)</f>
        <v/>
      </c>
      <c r="K70" s="17" t="str">
        <f>IF(P_14号4様式!L48="","",P_14号4様式!L48)</f>
        <v/>
      </c>
      <c r="L70" s="18">
        <f>IF(P_14号4様式!M48="","",P_14号4様式!M48)</f>
        <v>23.9483020780537</v>
      </c>
      <c r="M70" s="46">
        <f>IF(P_14号4様式!N48="","",P_14号4様式!N48)</f>
        <v>19.525457241720201</v>
      </c>
      <c r="N70" s="47"/>
      <c r="O70" s="48"/>
      <c r="P70" s="46">
        <f>IF(P_14号4様式!O48="","",P_14号4様式!O48)</f>
        <v>21.709209209209199</v>
      </c>
      <c r="Q70" s="47"/>
      <c r="R70" s="48"/>
      <c r="S70" s="17" t="str">
        <f>IF(P_14号4様式!P48="","",P_14号4様式!P48)</f>
        <v/>
      </c>
      <c r="T70" s="19" t="str">
        <f>IF(P_14号4様式!Q48="","",P_14号4様式!Q48)</f>
        <v/>
      </c>
      <c r="U70" s="18">
        <f>IF(P_14号4様式!R48="","",P_14号4様式!R48)</f>
        <v>26.039913440730899</v>
      </c>
      <c r="V70" s="18">
        <f>IF(P_14号4様式!S48="","",P_14号4様式!S48)</f>
        <v>21.2761020881671</v>
      </c>
      <c r="W70" s="18">
        <f>IF(P_14号4様式!T48="","",P_14号4様式!T48)</f>
        <v>23.615539024678199</v>
      </c>
    </row>
    <row r="71" spans="1:23" s="20" customFormat="1" ht="12.75" customHeight="1" x14ac:dyDescent="0.15">
      <c r="A71" s="45" t="str">
        <f>IF(P_14号4様式!C49="","",P_14号4様式!C49)</f>
        <v>　 天城町</v>
      </c>
      <c r="B71" s="45"/>
      <c r="C71" s="17">
        <f>IF(P_14号4様式!D49="","",P_14号4様式!D49)</f>
        <v>2353</v>
      </c>
      <c r="D71" s="17">
        <f>IF(P_14号4様式!E49="","",P_14号4様式!E49)</f>
        <v>2217</v>
      </c>
      <c r="E71" s="17">
        <f>IF(P_14号4様式!F49="","",P_14号4様式!F49)</f>
        <v>4570</v>
      </c>
      <c r="F71" s="17">
        <f>IF(P_14号4様式!G49="","",P_14号4様式!G49)</f>
        <v>871</v>
      </c>
      <c r="G71" s="17">
        <f>IF(P_14号4様式!H49="","",P_14号4様式!H49)</f>
        <v>719</v>
      </c>
      <c r="H71" s="17">
        <f>IF(P_14号4様式!I49="","",P_14号4様式!I49)</f>
        <v>1590</v>
      </c>
      <c r="I71" s="17" t="str">
        <f>IF(P_14号4様式!J49="","",P_14号4様式!J49)</f>
        <v/>
      </c>
      <c r="J71" s="17" t="str">
        <f>IF(P_14号4様式!K49="","",P_14号4様式!K49)</f>
        <v/>
      </c>
      <c r="K71" s="17" t="str">
        <f>IF(P_14号4様式!L49="","",P_14号4様式!L49)</f>
        <v/>
      </c>
      <c r="L71" s="18">
        <f>IF(P_14号4様式!M49="","",P_14号4様式!M49)</f>
        <v>37.016574585635396</v>
      </c>
      <c r="M71" s="46">
        <f>IF(P_14号4様式!N49="","",P_14号4様式!N49)</f>
        <v>32.431213351375703</v>
      </c>
      <c r="N71" s="47"/>
      <c r="O71" s="48"/>
      <c r="P71" s="46">
        <f>IF(P_14号4様式!O49="","",P_14号4様式!O49)</f>
        <v>34.792122538293199</v>
      </c>
      <c r="Q71" s="47"/>
      <c r="R71" s="48"/>
      <c r="S71" s="17" t="str">
        <f>IF(P_14号4様式!P49="","",P_14号4様式!P49)</f>
        <v/>
      </c>
      <c r="T71" s="19" t="str">
        <f>IF(P_14号4様式!Q49="","",P_14号4様式!Q49)</f>
        <v/>
      </c>
      <c r="U71" s="18">
        <f>IF(P_14号4様式!R49="","",P_14号4様式!R49)</f>
        <v>35.861500412201202</v>
      </c>
      <c r="V71" s="18">
        <f>IF(P_14号4様式!S49="","",P_14号4様式!S49)</f>
        <v>35.0260416666667</v>
      </c>
      <c r="W71" s="18">
        <f>IF(P_14号4様式!T49="","",P_14号4様式!T49)</f>
        <v>35.454545454545503</v>
      </c>
    </row>
    <row r="72" spans="1:23" s="20" customFormat="1" ht="12.75" customHeight="1" x14ac:dyDescent="0.15">
      <c r="A72" s="45" t="str">
        <f>IF(P_14号4様式!C50="","",P_14号4様式!C50)</f>
        <v>　 伊仙町</v>
      </c>
      <c r="B72" s="45"/>
      <c r="C72" s="17">
        <f>IF(P_14号4様式!D50="","",P_14号4様式!D50)</f>
        <v>2524</v>
      </c>
      <c r="D72" s="17">
        <f>IF(P_14号4様式!E50="","",P_14号4様式!E50)</f>
        <v>2475</v>
      </c>
      <c r="E72" s="17">
        <f>IF(P_14号4様式!F50="","",P_14号4様式!F50)</f>
        <v>4999</v>
      </c>
      <c r="F72" s="17">
        <f>IF(P_14号4様式!G50="","",P_14号4様式!G50)</f>
        <v>967</v>
      </c>
      <c r="G72" s="17">
        <f>IF(P_14号4様式!H50="","",P_14号4様式!H50)</f>
        <v>822</v>
      </c>
      <c r="H72" s="17">
        <f>IF(P_14号4様式!I50="","",P_14号4様式!I50)</f>
        <v>1789</v>
      </c>
      <c r="I72" s="17" t="str">
        <f>IF(P_14号4様式!J50="","",P_14号4様式!J50)</f>
        <v/>
      </c>
      <c r="J72" s="17" t="str">
        <f>IF(P_14号4様式!K50="","",P_14号4様式!K50)</f>
        <v/>
      </c>
      <c r="K72" s="17" t="str">
        <f>IF(P_14号4様式!L50="","",P_14号4様式!L50)</f>
        <v/>
      </c>
      <c r="L72" s="18">
        <f>IF(P_14号4様式!M50="","",P_14号4様式!M50)</f>
        <v>38.312202852614902</v>
      </c>
      <c r="M72" s="46">
        <f>IF(P_14号4様式!N50="","",P_14号4様式!N50)</f>
        <v>33.212121212121197</v>
      </c>
      <c r="N72" s="47"/>
      <c r="O72" s="48"/>
      <c r="P72" s="46">
        <f>IF(P_14号4様式!O50="","",P_14号4様式!O50)</f>
        <v>35.7871574314863</v>
      </c>
      <c r="Q72" s="47"/>
      <c r="R72" s="48"/>
      <c r="S72" s="17" t="str">
        <f>IF(P_14号4様式!P50="","",P_14号4様式!P50)</f>
        <v/>
      </c>
      <c r="T72" s="19" t="str">
        <f>IF(P_14号4様式!Q50="","",P_14号4様式!Q50)</f>
        <v/>
      </c>
      <c r="U72" s="18">
        <f>IF(P_14号4様式!R50="","",P_14号4様式!R50)</f>
        <v>34.559099437148198</v>
      </c>
      <c r="V72" s="18">
        <f>IF(P_14号4様式!S50="","",P_14号4様式!S50)</f>
        <v>31.184056271981198</v>
      </c>
      <c r="W72" s="18">
        <f>IF(P_14号4様式!T50="","",P_14号4様式!T50)</f>
        <v>32.905819295558999</v>
      </c>
    </row>
    <row r="73" spans="1:23" s="20" customFormat="1" ht="12.75" customHeight="1" x14ac:dyDescent="0.15">
      <c r="A73" s="45" t="str">
        <f>IF(P_14号4様式!C51="","",P_14号4様式!C51)</f>
        <v>　 和泊町</v>
      </c>
      <c r="B73" s="45"/>
      <c r="C73" s="17">
        <f>IF(P_14号4様式!D51="","",P_14号4様式!D51)</f>
        <v>2477</v>
      </c>
      <c r="D73" s="17">
        <f>IF(P_14号4様式!E51="","",P_14号4様式!E51)</f>
        <v>2475</v>
      </c>
      <c r="E73" s="17">
        <f>IF(P_14号4様式!F51="","",P_14号4様式!F51)</f>
        <v>4952</v>
      </c>
      <c r="F73" s="17">
        <f>IF(P_14号4様式!G51="","",P_14号4様式!G51)</f>
        <v>597</v>
      </c>
      <c r="G73" s="17">
        <f>IF(P_14号4様式!H51="","",P_14号4様式!H51)</f>
        <v>471</v>
      </c>
      <c r="H73" s="17">
        <f>IF(P_14号4様式!I51="","",P_14号4様式!I51)</f>
        <v>1068</v>
      </c>
      <c r="I73" s="17" t="str">
        <f>IF(P_14号4様式!J51="","",P_14号4様式!J51)</f>
        <v/>
      </c>
      <c r="J73" s="17" t="str">
        <f>IF(P_14号4様式!K51="","",P_14号4様式!K51)</f>
        <v/>
      </c>
      <c r="K73" s="17" t="str">
        <f>IF(P_14号4様式!L51="","",P_14号4様式!L51)</f>
        <v/>
      </c>
      <c r="L73" s="18">
        <f>IF(P_14号4様式!M51="","",P_14号4様式!M51)</f>
        <v>24.101735970932602</v>
      </c>
      <c r="M73" s="46">
        <f>IF(P_14号4様式!N51="","",P_14号4様式!N51)</f>
        <v>19.030303030302999</v>
      </c>
      <c r="N73" s="47"/>
      <c r="O73" s="48"/>
      <c r="P73" s="46">
        <f>IF(P_14号4様式!O51="","",P_14号4様式!O51)</f>
        <v>21.567043618739898</v>
      </c>
      <c r="Q73" s="47"/>
      <c r="R73" s="48"/>
      <c r="S73" s="17" t="str">
        <f>IF(P_14号4様式!P51="","",P_14号4様式!P51)</f>
        <v/>
      </c>
      <c r="T73" s="19" t="str">
        <f>IF(P_14号4様式!Q51="","",P_14号4様式!Q51)</f>
        <v/>
      </c>
      <c r="U73" s="18">
        <f>IF(P_14号4様式!R51="","",P_14号4様式!R51)</f>
        <v>27.082510856691702</v>
      </c>
      <c r="V73" s="18">
        <f>IF(P_14号4様式!S51="","",P_14号4様式!S51)</f>
        <v>21.8509984639017</v>
      </c>
      <c r="W73" s="18">
        <f>IF(P_14号4様式!T51="","",P_14号4様式!T51)</f>
        <v>24.430601518395999</v>
      </c>
    </row>
    <row r="74" spans="1:23" s="20" customFormat="1" ht="12.75" customHeight="1" x14ac:dyDescent="0.15">
      <c r="A74" s="45" t="str">
        <f>IF(P_14号4様式!C52="","",P_14号4様式!C52)</f>
        <v>　 知名町</v>
      </c>
      <c r="B74" s="45"/>
      <c r="C74" s="17">
        <f>IF(P_14号4様式!D52="","",P_14号4様式!D52)</f>
        <v>2294</v>
      </c>
      <c r="D74" s="17">
        <f>IF(P_14号4様式!E52="","",P_14号4様式!E52)</f>
        <v>2197</v>
      </c>
      <c r="E74" s="17">
        <f>IF(P_14号4様式!F52="","",P_14号4様式!F52)</f>
        <v>4491</v>
      </c>
      <c r="F74" s="17">
        <f>IF(P_14号4様式!G52="","",P_14号4様式!G52)</f>
        <v>717</v>
      </c>
      <c r="G74" s="17">
        <f>IF(P_14号4様式!H52="","",P_14号4様式!H52)</f>
        <v>544</v>
      </c>
      <c r="H74" s="17">
        <f>IF(P_14号4様式!I52="","",P_14号4様式!I52)</f>
        <v>1261</v>
      </c>
      <c r="I74" s="17" t="str">
        <f>IF(P_14号4様式!J52="","",P_14号4様式!J52)</f>
        <v/>
      </c>
      <c r="J74" s="17" t="str">
        <f>IF(P_14号4様式!K52="","",P_14号4様式!K52)</f>
        <v/>
      </c>
      <c r="K74" s="17" t="str">
        <f>IF(P_14号4様式!L52="","",P_14号4様式!L52)</f>
        <v/>
      </c>
      <c r="L74" s="18">
        <f>IF(P_14号4様式!M52="","",P_14号4様式!M52)</f>
        <v>31.255448997384502</v>
      </c>
      <c r="M74" s="46">
        <f>IF(P_14号4様式!N52="","",P_14号4様式!N52)</f>
        <v>24.761037778789301</v>
      </c>
      <c r="N74" s="47"/>
      <c r="O74" s="48"/>
      <c r="P74" s="46">
        <f>IF(P_14号4様式!O52="","",P_14号4様式!O52)</f>
        <v>28.078378980182599</v>
      </c>
      <c r="Q74" s="47"/>
      <c r="R74" s="48"/>
      <c r="S74" s="17" t="str">
        <f>IF(P_14号4様式!P52="","",P_14号4様式!P52)</f>
        <v/>
      </c>
      <c r="T74" s="19" t="str">
        <f>IF(P_14号4様式!Q52="","",P_14号4様式!Q52)</f>
        <v/>
      </c>
      <c r="U74" s="18">
        <f>IF(P_14号4様式!R52="","",P_14号4様式!R52)</f>
        <v>33.472106577851797</v>
      </c>
      <c r="V74" s="18">
        <f>IF(P_14号4様式!S52="","",P_14号4様式!S52)</f>
        <v>29.213973799126599</v>
      </c>
      <c r="W74" s="18">
        <f>IF(P_14号4様式!T52="","",P_14号4様式!T52)</f>
        <v>31.3938618925831</v>
      </c>
    </row>
    <row r="75" spans="1:23" s="20" customFormat="1" ht="12.75" customHeight="1" x14ac:dyDescent="0.15">
      <c r="A75" s="45" t="str">
        <f>IF(P_14号4様式!C53="","",P_14号4様式!C53)</f>
        <v>　 与論町</v>
      </c>
      <c r="B75" s="45"/>
      <c r="C75" s="17">
        <f>IF(P_14号4様式!D53="","",P_14号4様式!D53)</f>
        <v>2049</v>
      </c>
      <c r="D75" s="17">
        <f>IF(P_14号4様式!E53="","",P_14号4様式!E53)</f>
        <v>2158</v>
      </c>
      <c r="E75" s="17">
        <f>IF(P_14号4様式!F53="","",P_14号4様式!F53)</f>
        <v>4207</v>
      </c>
      <c r="F75" s="17">
        <f>IF(P_14号4様式!G53="","",P_14号4様式!G53)</f>
        <v>592</v>
      </c>
      <c r="G75" s="17">
        <f>IF(P_14号4様式!H53="","",P_14号4様式!H53)</f>
        <v>463</v>
      </c>
      <c r="H75" s="17">
        <f>IF(P_14号4様式!I53="","",P_14号4様式!I53)</f>
        <v>1055</v>
      </c>
      <c r="I75" s="17" t="str">
        <f>IF(P_14号4様式!J53="","",P_14号4様式!J53)</f>
        <v/>
      </c>
      <c r="J75" s="17" t="str">
        <f>IF(P_14号4様式!K53="","",P_14号4様式!K53)</f>
        <v/>
      </c>
      <c r="K75" s="17" t="str">
        <f>IF(P_14号4様式!L53="","",P_14号4様式!L53)</f>
        <v/>
      </c>
      <c r="L75" s="18">
        <f>IF(P_14号4様式!M53="","",P_14号4様式!M53)</f>
        <v>28.8921425085408</v>
      </c>
      <c r="M75" s="46">
        <f>IF(P_14号4様式!N53="","",P_14号4様式!N53)</f>
        <v>21.455050973123299</v>
      </c>
      <c r="N75" s="47"/>
      <c r="O75" s="48"/>
      <c r="P75" s="46">
        <f>IF(P_14号4様式!O53="","",P_14号4様式!O53)</f>
        <v>25.077252198716401</v>
      </c>
      <c r="Q75" s="47"/>
      <c r="R75" s="48"/>
      <c r="S75" s="17" t="str">
        <f>IF(P_14号4様式!P53="","",P_14号4様式!P53)</f>
        <v/>
      </c>
      <c r="T75" s="19" t="str">
        <f>IF(P_14号4様式!Q53="","",P_14号4様式!Q53)</f>
        <v/>
      </c>
      <c r="U75" s="18">
        <f>IF(P_14号4様式!R53="","",P_14号4様式!R53)</f>
        <v>34.085453672587597</v>
      </c>
      <c r="V75" s="18">
        <f>IF(P_14号4様式!S53="","",P_14号4様式!S53)</f>
        <v>26.801284993116099</v>
      </c>
      <c r="W75" s="18">
        <f>IF(P_14号4様式!T53="","",P_14号4様式!T53)</f>
        <v>30.361332707649002</v>
      </c>
    </row>
    <row r="76" spans="1:23" s="20" customFormat="1" ht="12.75" customHeight="1" x14ac:dyDescent="0.15">
      <c r="A76" s="45" t="str">
        <f>IF(P_14号4様式!C54="","",P_14号4様式!C54)</f>
        <v>＊（大島郡）計</v>
      </c>
      <c r="B76" s="45"/>
      <c r="C76" s="17">
        <f>IF(P_14号4様式!D54="","",P_14号4様式!D54)</f>
        <v>25415</v>
      </c>
      <c r="D76" s="17">
        <f>IF(P_14号4様式!E54="","",P_14号4様式!E54)</f>
        <v>25713</v>
      </c>
      <c r="E76" s="17">
        <f>IF(P_14号4様式!F54="","",P_14号4様式!F54)</f>
        <v>51128</v>
      </c>
      <c r="F76" s="17">
        <f>IF(P_14号4様式!G54="","",P_14号4様式!G54)</f>
        <v>7212</v>
      </c>
      <c r="G76" s="17">
        <f>IF(P_14号4様式!H54="","",P_14号4様式!H54)</f>
        <v>5954</v>
      </c>
      <c r="H76" s="17">
        <f>IF(P_14号4様式!I54="","",P_14号4様式!I54)</f>
        <v>13166</v>
      </c>
      <c r="I76" s="17" t="str">
        <f>IF(P_14号4様式!J54="","",P_14号4様式!J54)</f>
        <v/>
      </c>
      <c r="J76" s="17" t="str">
        <f>IF(P_14号4様式!K54="","",P_14号4様式!K54)</f>
        <v/>
      </c>
      <c r="K76" s="17" t="str">
        <f>IF(P_14号4様式!L54="","",P_14号4様式!L54)</f>
        <v/>
      </c>
      <c r="L76" s="18">
        <f>IF(P_14号4様式!M54="","",P_14号4様式!M54)</f>
        <v>28.376942750344298</v>
      </c>
      <c r="M76" s="46">
        <f>IF(P_14号4様式!N54="","",P_14号4様式!N54)</f>
        <v>23.1556022245557</v>
      </c>
      <c r="N76" s="47"/>
      <c r="O76" s="48"/>
      <c r="P76" s="46">
        <f>IF(P_14号4様式!O54="","",P_14号4様式!O54)</f>
        <v>25.751056172742899</v>
      </c>
      <c r="Q76" s="47"/>
      <c r="R76" s="48"/>
      <c r="S76" s="17" t="str">
        <f>IF(P_14号4様式!P54="","",P_14号4様式!P54)</f>
        <v/>
      </c>
      <c r="T76" s="19" t="str">
        <f>IF(P_14号4様式!Q54="","",P_14号4様式!Q54)</f>
        <v/>
      </c>
      <c r="U76" s="18">
        <f>IF(P_14号4様式!R54="","",P_14号4様式!R54)</f>
        <v>29.963172481870998</v>
      </c>
      <c r="V76" s="18">
        <f>IF(P_14号4様式!S54="","",P_14号4様式!S54)</f>
        <v>25.718010802756599</v>
      </c>
      <c r="W76" s="18">
        <f>IF(P_14号4様式!T54="","",P_14号4様式!T54)</f>
        <v>27.820397111913401</v>
      </c>
    </row>
    <row r="77" spans="1:23" s="20" customFormat="1" ht="12.75" customHeight="1" x14ac:dyDescent="0.15">
      <c r="A77" s="45" t="str">
        <f>IF(P_14号4様式!C55="","",P_14号4様式!C55)</f>
        <v/>
      </c>
      <c r="B77" s="45"/>
      <c r="C77" s="17" t="str">
        <f>IF(P_14号4様式!D55="","",P_14号4様式!D55)</f>
        <v/>
      </c>
      <c r="D77" s="17" t="str">
        <f>IF(P_14号4様式!E55="","",P_14号4様式!E55)</f>
        <v/>
      </c>
      <c r="E77" s="17" t="str">
        <f>IF(P_14号4様式!F55="","",P_14号4様式!F55)</f>
        <v/>
      </c>
      <c r="F77" s="17" t="str">
        <f>IF(P_14号4様式!G55="","",P_14号4様式!G55)</f>
        <v/>
      </c>
      <c r="G77" s="17" t="str">
        <f>IF(P_14号4様式!H55="","",P_14号4様式!H55)</f>
        <v/>
      </c>
      <c r="H77" s="17" t="str">
        <f>IF(P_14号4様式!I55="","",P_14号4様式!I55)</f>
        <v/>
      </c>
      <c r="I77" s="17" t="str">
        <f>IF(P_14号4様式!J55="","",P_14号4様式!J55)</f>
        <v/>
      </c>
      <c r="J77" s="17" t="str">
        <f>IF(P_14号4様式!K55="","",P_14号4様式!K55)</f>
        <v/>
      </c>
      <c r="K77" s="17" t="str">
        <f>IF(P_14号4様式!L55="","",P_14号4様式!L55)</f>
        <v/>
      </c>
      <c r="L77" s="18" t="str">
        <f>IF(P_14号4様式!M55="","",P_14号4様式!M55)</f>
        <v/>
      </c>
      <c r="M77" s="46" t="str">
        <f>IF(P_14号4様式!N55="","",P_14号4様式!N55)</f>
        <v/>
      </c>
      <c r="N77" s="47"/>
      <c r="O77" s="48"/>
      <c r="P77" s="46" t="str">
        <f>IF(P_14号4様式!O55="","",P_14号4様式!O55)</f>
        <v/>
      </c>
      <c r="Q77" s="47"/>
      <c r="R77" s="48"/>
      <c r="S77" s="17" t="str">
        <f>IF(P_14号4様式!P55="","",P_14号4様式!P55)</f>
        <v/>
      </c>
      <c r="T77" s="19" t="str">
        <f>IF(P_14号4様式!Q55="","",P_14号4様式!Q55)</f>
        <v/>
      </c>
      <c r="U77" s="18" t="str">
        <f>IF(P_14号4様式!R55="","",P_14号4様式!R55)</f>
        <v/>
      </c>
      <c r="V77" s="18" t="str">
        <f>IF(P_14号4様式!S55="","",P_14号4様式!S55)</f>
        <v/>
      </c>
      <c r="W77" s="18" t="str">
        <f>IF(P_14号4様式!T55="","",P_14号4様式!T55)</f>
        <v/>
      </c>
    </row>
    <row r="78" spans="1:23" s="20" customFormat="1" ht="12.75" customHeight="1" x14ac:dyDescent="0.15">
      <c r="A78" s="45" t="str">
        <f>IF(P_14号4様式!C56="","",P_14号4様式!C56)</f>
        <v/>
      </c>
      <c r="B78" s="45"/>
      <c r="C78" s="17" t="str">
        <f>IF(P_14号4様式!D56="","",P_14号4様式!D56)</f>
        <v/>
      </c>
      <c r="D78" s="17" t="str">
        <f>IF(P_14号4様式!E56="","",P_14号4様式!E56)</f>
        <v/>
      </c>
      <c r="E78" s="17" t="str">
        <f>IF(P_14号4様式!F56="","",P_14号4様式!F56)</f>
        <v/>
      </c>
      <c r="F78" s="17" t="str">
        <f>IF(P_14号4様式!G56="","",P_14号4様式!G56)</f>
        <v/>
      </c>
      <c r="G78" s="17" t="str">
        <f>IF(P_14号4様式!H56="","",P_14号4様式!H56)</f>
        <v/>
      </c>
      <c r="H78" s="17" t="str">
        <f>IF(P_14号4様式!I56="","",P_14号4様式!I56)</f>
        <v/>
      </c>
      <c r="I78" s="17" t="str">
        <f>IF(P_14号4様式!J56="","",P_14号4様式!J56)</f>
        <v/>
      </c>
      <c r="J78" s="17" t="str">
        <f>IF(P_14号4様式!K56="","",P_14号4様式!K56)</f>
        <v/>
      </c>
      <c r="K78" s="17" t="str">
        <f>IF(P_14号4様式!L56="","",P_14号4様式!L56)</f>
        <v/>
      </c>
      <c r="L78" s="18" t="str">
        <f>IF(P_14号4様式!M56="","",P_14号4様式!M56)</f>
        <v/>
      </c>
      <c r="M78" s="46" t="str">
        <f>IF(P_14号4様式!N56="","",P_14号4様式!N56)</f>
        <v/>
      </c>
      <c r="N78" s="47"/>
      <c r="O78" s="48"/>
      <c r="P78" s="46" t="str">
        <f>IF(P_14号4様式!O56="","",P_14号4様式!O56)</f>
        <v/>
      </c>
      <c r="Q78" s="47"/>
      <c r="R78" s="48"/>
      <c r="S78" s="17" t="str">
        <f>IF(P_14号4様式!P56="","",P_14号4様式!P56)</f>
        <v/>
      </c>
      <c r="T78" s="19" t="str">
        <f>IF(P_14号4様式!Q56="","",P_14号4様式!Q56)</f>
        <v/>
      </c>
      <c r="U78" s="18" t="str">
        <f>IF(P_14号4様式!R56="","",P_14号4様式!R56)</f>
        <v/>
      </c>
      <c r="V78" s="18" t="str">
        <f>IF(P_14号4様式!S56="","",P_14号4様式!S56)</f>
        <v/>
      </c>
      <c r="W78" s="18" t="str">
        <f>IF(P_14号4様式!T56="","",P_14号4様式!T56)</f>
        <v/>
      </c>
    </row>
    <row r="79" spans="1:23" s="20" customFormat="1" ht="12.75" customHeight="1" x14ac:dyDescent="0.15">
      <c r="A79" s="45" t="str">
        <f>IF(P_14号4様式!C57="","",P_14号4様式!C57)</f>
        <v/>
      </c>
      <c r="B79" s="45"/>
      <c r="C79" s="17" t="str">
        <f>IF(P_14号4様式!D57="","",P_14号4様式!D57)</f>
        <v/>
      </c>
      <c r="D79" s="17" t="str">
        <f>IF(P_14号4様式!E57="","",P_14号4様式!E57)</f>
        <v/>
      </c>
      <c r="E79" s="17" t="str">
        <f>IF(P_14号4様式!F57="","",P_14号4様式!F57)</f>
        <v/>
      </c>
      <c r="F79" s="17" t="str">
        <f>IF(P_14号4様式!G57="","",P_14号4様式!G57)</f>
        <v/>
      </c>
      <c r="G79" s="17" t="str">
        <f>IF(P_14号4様式!H57="","",P_14号4様式!H57)</f>
        <v/>
      </c>
      <c r="H79" s="17" t="str">
        <f>IF(P_14号4様式!I57="","",P_14号4様式!I57)</f>
        <v/>
      </c>
      <c r="I79" s="17" t="str">
        <f>IF(P_14号4様式!J57="","",P_14号4様式!J57)</f>
        <v/>
      </c>
      <c r="J79" s="17" t="str">
        <f>IF(P_14号4様式!K57="","",P_14号4様式!K57)</f>
        <v/>
      </c>
      <c r="K79" s="17" t="str">
        <f>IF(P_14号4様式!L57="","",P_14号4様式!L57)</f>
        <v/>
      </c>
      <c r="L79" s="18" t="str">
        <f>IF(P_14号4様式!M57="","",P_14号4様式!M57)</f>
        <v/>
      </c>
      <c r="M79" s="46" t="str">
        <f>IF(P_14号4様式!N57="","",P_14号4様式!N57)</f>
        <v/>
      </c>
      <c r="N79" s="47"/>
      <c r="O79" s="48"/>
      <c r="P79" s="46" t="str">
        <f>IF(P_14号4様式!O57="","",P_14号4様式!O57)</f>
        <v/>
      </c>
      <c r="Q79" s="47"/>
      <c r="R79" s="48"/>
      <c r="S79" s="17" t="str">
        <f>IF(P_14号4様式!P57="","",P_14号4様式!P57)</f>
        <v/>
      </c>
      <c r="T79" s="19" t="str">
        <f>IF(P_14号4様式!Q57="","",P_14号4様式!Q57)</f>
        <v/>
      </c>
      <c r="U79" s="18" t="str">
        <f>IF(P_14号4様式!R57="","",P_14号4様式!R57)</f>
        <v/>
      </c>
      <c r="V79" s="18" t="str">
        <f>IF(P_14号4様式!S57="","",P_14号4様式!S57)</f>
        <v/>
      </c>
      <c r="W79" s="18" t="str">
        <f>IF(P_14号4様式!T57="","",P_14号4様式!T57)</f>
        <v/>
      </c>
    </row>
    <row r="80" spans="1:23" s="20" customFormat="1" ht="12.75" customHeight="1" x14ac:dyDescent="0.15">
      <c r="A80" s="45" t="str">
        <f>IF(P_14号4様式!C58="","",P_14号4様式!C58)</f>
        <v/>
      </c>
      <c r="B80" s="45"/>
      <c r="C80" s="17" t="str">
        <f>IF(P_14号4様式!D58="","",P_14号4様式!D58)</f>
        <v/>
      </c>
      <c r="D80" s="17" t="str">
        <f>IF(P_14号4様式!E58="","",P_14号4様式!E58)</f>
        <v/>
      </c>
      <c r="E80" s="17" t="str">
        <f>IF(P_14号4様式!F58="","",P_14号4様式!F58)</f>
        <v/>
      </c>
      <c r="F80" s="17" t="str">
        <f>IF(P_14号4様式!G58="","",P_14号4様式!G58)</f>
        <v/>
      </c>
      <c r="G80" s="17" t="str">
        <f>IF(P_14号4様式!H58="","",P_14号4様式!H58)</f>
        <v/>
      </c>
      <c r="H80" s="17" t="str">
        <f>IF(P_14号4様式!I58="","",P_14号4様式!I58)</f>
        <v/>
      </c>
      <c r="I80" s="17" t="str">
        <f>IF(P_14号4様式!J58="","",P_14号4様式!J58)</f>
        <v/>
      </c>
      <c r="J80" s="17" t="str">
        <f>IF(P_14号4様式!K58="","",P_14号4様式!K58)</f>
        <v/>
      </c>
      <c r="K80" s="17" t="str">
        <f>IF(P_14号4様式!L58="","",P_14号4様式!L58)</f>
        <v/>
      </c>
      <c r="L80" s="18" t="str">
        <f>IF(P_14号4様式!M58="","",P_14号4様式!M58)</f>
        <v/>
      </c>
      <c r="M80" s="46" t="str">
        <f>IF(P_14号4様式!N58="","",P_14号4様式!N58)</f>
        <v/>
      </c>
      <c r="N80" s="47"/>
      <c r="O80" s="48"/>
      <c r="P80" s="46" t="str">
        <f>IF(P_14号4様式!O58="","",P_14号4様式!O58)</f>
        <v/>
      </c>
      <c r="Q80" s="47"/>
      <c r="R80" s="48"/>
      <c r="S80" s="17" t="str">
        <f>IF(P_14号4様式!P58="","",P_14号4様式!P58)</f>
        <v/>
      </c>
      <c r="T80" s="19" t="str">
        <f>IF(P_14号4様式!Q58="","",P_14号4様式!Q58)</f>
        <v/>
      </c>
      <c r="U80" s="18" t="str">
        <f>IF(P_14号4様式!R58="","",P_14号4様式!R58)</f>
        <v/>
      </c>
      <c r="V80" s="18" t="str">
        <f>IF(P_14号4様式!S58="","",P_14号4様式!S58)</f>
        <v/>
      </c>
      <c r="W80" s="18" t="str">
        <f>IF(P_14号4様式!T58="","",P_14号4様式!T58)</f>
        <v/>
      </c>
    </row>
    <row r="81" spans="1:23" s="20" customFormat="1" ht="12.75" customHeight="1" x14ac:dyDescent="0.15">
      <c r="A81" s="45" t="str">
        <f>IF(P_14号4様式!C59="","",P_14号4様式!C59)</f>
        <v/>
      </c>
      <c r="B81" s="45"/>
      <c r="C81" s="17" t="str">
        <f>IF(P_14号4様式!D59="","",P_14号4様式!D59)</f>
        <v/>
      </c>
      <c r="D81" s="17" t="str">
        <f>IF(P_14号4様式!E59="","",P_14号4様式!E59)</f>
        <v/>
      </c>
      <c r="E81" s="17" t="str">
        <f>IF(P_14号4様式!F59="","",P_14号4様式!F59)</f>
        <v/>
      </c>
      <c r="F81" s="17" t="str">
        <f>IF(P_14号4様式!G59="","",P_14号4様式!G59)</f>
        <v/>
      </c>
      <c r="G81" s="17" t="str">
        <f>IF(P_14号4様式!H59="","",P_14号4様式!H59)</f>
        <v/>
      </c>
      <c r="H81" s="17" t="str">
        <f>IF(P_14号4様式!I59="","",P_14号4様式!I59)</f>
        <v/>
      </c>
      <c r="I81" s="17" t="str">
        <f>IF(P_14号4様式!J59="","",P_14号4様式!J59)</f>
        <v/>
      </c>
      <c r="J81" s="17" t="str">
        <f>IF(P_14号4様式!K59="","",P_14号4様式!K59)</f>
        <v/>
      </c>
      <c r="K81" s="17" t="str">
        <f>IF(P_14号4様式!L59="","",P_14号4様式!L59)</f>
        <v/>
      </c>
      <c r="L81" s="18" t="str">
        <f>IF(P_14号4様式!M59="","",P_14号4様式!M59)</f>
        <v/>
      </c>
      <c r="M81" s="46" t="str">
        <f>IF(P_14号4様式!N59="","",P_14号4様式!N59)</f>
        <v/>
      </c>
      <c r="N81" s="47"/>
      <c r="O81" s="48"/>
      <c r="P81" s="46" t="str">
        <f>IF(P_14号4様式!O59="","",P_14号4様式!O59)</f>
        <v/>
      </c>
      <c r="Q81" s="47"/>
      <c r="R81" s="48"/>
      <c r="S81" s="17" t="str">
        <f>IF(P_14号4様式!P59="","",P_14号4様式!P59)</f>
        <v/>
      </c>
      <c r="T81" s="19" t="str">
        <f>IF(P_14号4様式!Q59="","",P_14号4様式!Q59)</f>
        <v/>
      </c>
      <c r="U81" s="18" t="str">
        <f>IF(P_14号4様式!R59="","",P_14号4様式!R59)</f>
        <v/>
      </c>
      <c r="V81" s="18" t="str">
        <f>IF(P_14号4様式!S59="","",P_14号4様式!S59)</f>
        <v/>
      </c>
      <c r="W81" s="18" t="str">
        <f>IF(P_14号4様式!T59="","",P_14号4様式!T59)</f>
        <v/>
      </c>
    </row>
    <row r="82" spans="1:23" s="20" customFormat="1" ht="12.75" customHeight="1" x14ac:dyDescent="0.15">
      <c r="A82" s="45" t="str">
        <f>IF(P_14号4様式!C60="","",P_14号4様式!C60)</f>
        <v/>
      </c>
      <c r="B82" s="45"/>
      <c r="C82" s="17" t="str">
        <f>IF(P_14号4様式!D60="","",P_14号4様式!D60)</f>
        <v/>
      </c>
      <c r="D82" s="17" t="str">
        <f>IF(P_14号4様式!E60="","",P_14号4様式!E60)</f>
        <v/>
      </c>
      <c r="E82" s="17" t="str">
        <f>IF(P_14号4様式!F60="","",P_14号4様式!F60)</f>
        <v/>
      </c>
      <c r="F82" s="17" t="str">
        <f>IF(P_14号4様式!G60="","",P_14号4様式!G60)</f>
        <v/>
      </c>
      <c r="G82" s="17" t="str">
        <f>IF(P_14号4様式!H60="","",P_14号4様式!H60)</f>
        <v/>
      </c>
      <c r="H82" s="17" t="str">
        <f>IF(P_14号4様式!I60="","",P_14号4様式!I60)</f>
        <v/>
      </c>
      <c r="I82" s="17" t="str">
        <f>IF(P_14号4様式!J60="","",P_14号4様式!J60)</f>
        <v/>
      </c>
      <c r="J82" s="17" t="str">
        <f>IF(P_14号4様式!K60="","",P_14号4様式!K60)</f>
        <v/>
      </c>
      <c r="K82" s="17" t="str">
        <f>IF(P_14号4様式!L60="","",P_14号4様式!L60)</f>
        <v/>
      </c>
      <c r="L82" s="18" t="str">
        <f>IF(P_14号4様式!M60="","",P_14号4様式!M60)</f>
        <v/>
      </c>
      <c r="M82" s="46" t="str">
        <f>IF(P_14号4様式!N60="","",P_14号4様式!N60)</f>
        <v/>
      </c>
      <c r="N82" s="47"/>
      <c r="O82" s="48"/>
      <c r="P82" s="46" t="str">
        <f>IF(P_14号4様式!O60="","",P_14号4様式!O60)</f>
        <v/>
      </c>
      <c r="Q82" s="47"/>
      <c r="R82" s="48"/>
      <c r="S82" s="17" t="str">
        <f>IF(P_14号4様式!P60="","",P_14号4様式!P60)</f>
        <v/>
      </c>
      <c r="T82" s="19" t="str">
        <f>IF(P_14号4様式!Q60="","",P_14号4様式!Q60)</f>
        <v/>
      </c>
      <c r="U82" s="18" t="str">
        <f>IF(P_14号4様式!R60="","",P_14号4様式!R60)</f>
        <v/>
      </c>
      <c r="V82" s="18" t="str">
        <f>IF(P_14号4様式!S60="","",P_14号4様式!S60)</f>
        <v/>
      </c>
      <c r="W82" s="18" t="str">
        <f>IF(P_14号4様式!T60="","",P_14号4様式!T60)</f>
        <v/>
      </c>
    </row>
    <row r="83" spans="1:23" s="20" customFormat="1" ht="12.75" customHeight="1" x14ac:dyDescent="0.15">
      <c r="A83" s="45" t="str">
        <f>IF(P_14号4様式!C61="","",P_14号4様式!C61)</f>
        <v/>
      </c>
      <c r="B83" s="45"/>
      <c r="C83" s="17" t="str">
        <f>IF(P_14号4様式!D61="","",P_14号4様式!D61)</f>
        <v/>
      </c>
      <c r="D83" s="17" t="str">
        <f>IF(P_14号4様式!E61="","",P_14号4様式!E61)</f>
        <v/>
      </c>
      <c r="E83" s="17" t="str">
        <f>IF(P_14号4様式!F61="","",P_14号4様式!F61)</f>
        <v/>
      </c>
      <c r="F83" s="17" t="str">
        <f>IF(P_14号4様式!G61="","",P_14号4様式!G61)</f>
        <v/>
      </c>
      <c r="G83" s="17" t="str">
        <f>IF(P_14号4様式!H61="","",P_14号4様式!H61)</f>
        <v/>
      </c>
      <c r="H83" s="17" t="str">
        <f>IF(P_14号4様式!I61="","",P_14号4様式!I61)</f>
        <v/>
      </c>
      <c r="I83" s="17" t="str">
        <f>IF(P_14号4様式!J61="","",P_14号4様式!J61)</f>
        <v/>
      </c>
      <c r="J83" s="17" t="str">
        <f>IF(P_14号4様式!K61="","",P_14号4様式!K61)</f>
        <v/>
      </c>
      <c r="K83" s="17" t="str">
        <f>IF(P_14号4様式!L61="","",P_14号4様式!L61)</f>
        <v/>
      </c>
      <c r="L83" s="18" t="str">
        <f>IF(P_14号4様式!M61="","",P_14号4様式!M61)</f>
        <v/>
      </c>
      <c r="M83" s="46" t="str">
        <f>IF(P_14号4様式!N61="","",P_14号4様式!N61)</f>
        <v/>
      </c>
      <c r="N83" s="47"/>
      <c r="O83" s="48"/>
      <c r="P83" s="46" t="str">
        <f>IF(P_14号4様式!O61="","",P_14号4様式!O61)</f>
        <v/>
      </c>
      <c r="Q83" s="47"/>
      <c r="R83" s="48"/>
      <c r="S83" s="17" t="str">
        <f>IF(P_14号4様式!P61="","",P_14号4様式!P61)</f>
        <v/>
      </c>
      <c r="T83" s="19" t="str">
        <f>IF(P_14号4様式!Q61="","",P_14号4様式!Q61)</f>
        <v/>
      </c>
      <c r="U83" s="18" t="str">
        <f>IF(P_14号4様式!R61="","",P_14号4様式!R61)</f>
        <v/>
      </c>
      <c r="V83" s="18" t="str">
        <f>IF(P_14号4様式!S61="","",P_14号4様式!S61)</f>
        <v/>
      </c>
      <c r="W83" s="18" t="str">
        <f>IF(P_14号4様式!T61="","",P_14号4様式!T61)</f>
        <v/>
      </c>
    </row>
    <row r="84" spans="1:23" s="20" customFormat="1" ht="12.75" customHeight="1" x14ac:dyDescent="0.15">
      <c r="A84" s="45" t="str">
        <f>IF(P_14号4様式!C62="","",P_14号4様式!C62)</f>
        <v/>
      </c>
      <c r="B84" s="45"/>
      <c r="C84" s="17" t="str">
        <f>IF(P_14号4様式!D62="","",P_14号4様式!D62)</f>
        <v/>
      </c>
      <c r="D84" s="17" t="str">
        <f>IF(P_14号4様式!E62="","",P_14号4様式!E62)</f>
        <v/>
      </c>
      <c r="E84" s="17" t="str">
        <f>IF(P_14号4様式!F62="","",P_14号4様式!F62)</f>
        <v/>
      </c>
      <c r="F84" s="17" t="str">
        <f>IF(P_14号4様式!G62="","",P_14号4様式!G62)</f>
        <v/>
      </c>
      <c r="G84" s="17" t="str">
        <f>IF(P_14号4様式!H62="","",P_14号4様式!H62)</f>
        <v/>
      </c>
      <c r="H84" s="17" t="str">
        <f>IF(P_14号4様式!I62="","",P_14号4様式!I62)</f>
        <v/>
      </c>
      <c r="I84" s="17" t="str">
        <f>IF(P_14号4様式!J62="","",P_14号4様式!J62)</f>
        <v/>
      </c>
      <c r="J84" s="17" t="str">
        <f>IF(P_14号4様式!K62="","",P_14号4様式!K62)</f>
        <v/>
      </c>
      <c r="K84" s="17" t="str">
        <f>IF(P_14号4様式!L62="","",P_14号4様式!L62)</f>
        <v/>
      </c>
      <c r="L84" s="18" t="str">
        <f>IF(P_14号4様式!M62="","",P_14号4様式!M62)</f>
        <v/>
      </c>
      <c r="M84" s="46" t="str">
        <f>IF(P_14号4様式!N62="","",P_14号4様式!N62)</f>
        <v/>
      </c>
      <c r="N84" s="47"/>
      <c r="O84" s="48"/>
      <c r="P84" s="46" t="str">
        <f>IF(P_14号4様式!O62="","",P_14号4様式!O62)</f>
        <v/>
      </c>
      <c r="Q84" s="47"/>
      <c r="R84" s="48"/>
      <c r="S84" s="17" t="str">
        <f>IF(P_14号4様式!P62="","",P_14号4様式!P62)</f>
        <v/>
      </c>
      <c r="T84" s="19" t="str">
        <f>IF(P_14号4様式!Q62="","",P_14号4様式!Q62)</f>
        <v/>
      </c>
      <c r="U84" s="18" t="str">
        <f>IF(P_14号4様式!R62="","",P_14号4様式!R62)</f>
        <v/>
      </c>
      <c r="V84" s="18" t="str">
        <f>IF(P_14号4様式!S62="","",P_14号4様式!S62)</f>
        <v/>
      </c>
      <c r="W84" s="18" t="str">
        <f>IF(P_14号4様式!T62="","",P_14号4様式!T62)</f>
        <v/>
      </c>
    </row>
    <row r="85" spans="1:23" s="20" customFormat="1" ht="12.75" customHeight="1" x14ac:dyDescent="0.15">
      <c r="A85" s="45" t="str">
        <f>IF(P_14号4様式!C63="","",P_14号4様式!C63)</f>
        <v/>
      </c>
      <c r="B85" s="45"/>
      <c r="C85" s="17" t="str">
        <f>IF(P_14号4様式!D63="","",P_14号4様式!D63)</f>
        <v/>
      </c>
      <c r="D85" s="17" t="str">
        <f>IF(P_14号4様式!E63="","",P_14号4様式!E63)</f>
        <v/>
      </c>
      <c r="E85" s="17" t="str">
        <f>IF(P_14号4様式!F63="","",P_14号4様式!F63)</f>
        <v/>
      </c>
      <c r="F85" s="17" t="str">
        <f>IF(P_14号4様式!G63="","",P_14号4様式!G63)</f>
        <v/>
      </c>
      <c r="G85" s="17" t="str">
        <f>IF(P_14号4様式!H63="","",P_14号4様式!H63)</f>
        <v/>
      </c>
      <c r="H85" s="17" t="str">
        <f>IF(P_14号4様式!I63="","",P_14号4様式!I63)</f>
        <v/>
      </c>
      <c r="I85" s="17" t="str">
        <f>IF(P_14号4様式!J63="","",P_14号4様式!J63)</f>
        <v/>
      </c>
      <c r="J85" s="17" t="str">
        <f>IF(P_14号4様式!K63="","",P_14号4様式!K63)</f>
        <v/>
      </c>
      <c r="K85" s="17" t="str">
        <f>IF(P_14号4様式!L63="","",P_14号4様式!L63)</f>
        <v/>
      </c>
      <c r="L85" s="18" t="str">
        <f>IF(P_14号4様式!M63="","",P_14号4様式!M63)</f>
        <v/>
      </c>
      <c r="M85" s="46" t="str">
        <f>IF(P_14号4様式!N63="","",P_14号4様式!N63)</f>
        <v/>
      </c>
      <c r="N85" s="47"/>
      <c r="O85" s="48"/>
      <c r="P85" s="46" t="str">
        <f>IF(P_14号4様式!O63="","",P_14号4様式!O63)</f>
        <v/>
      </c>
      <c r="Q85" s="47"/>
      <c r="R85" s="48"/>
      <c r="S85" s="17" t="str">
        <f>IF(P_14号4様式!P63="","",P_14号4様式!P63)</f>
        <v/>
      </c>
      <c r="T85" s="19" t="str">
        <f>IF(P_14号4様式!Q63="","",P_14号4様式!Q63)</f>
        <v/>
      </c>
      <c r="U85" s="18" t="str">
        <f>IF(P_14号4様式!R63="","",P_14号4様式!R63)</f>
        <v/>
      </c>
      <c r="V85" s="18" t="str">
        <f>IF(P_14号4様式!S63="","",P_14号4様式!S63)</f>
        <v/>
      </c>
      <c r="W85" s="18" t="str">
        <f>IF(P_14号4様式!T63="","",P_14号4様式!T63)</f>
        <v/>
      </c>
    </row>
    <row r="86" spans="1:23" s="20" customFormat="1" ht="12.75" customHeight="1" x14ac:dyDescent="0.15">
      <c r="A86" s="45" t="str">
        <f>IF(P_14号4様式!C64="","",P_14号4様式!C64)</f>
        <v/>
      </c>
      <c r="B86" s="45"/>
      <c r="C86" s="17" t="str">
        <f>IF(P_14号4様式!D64="","",P_14号4様式!D64)</f>
        <v/>
      </c>
      <c r="D86" s="17" t="str">
        <f>IF(P_14号4様式!E64="","",P_14号4様式!E64)</f>
        <v/>
      </c>
      <c r="E86" s="17" t="str">
        <f>IF(P_14号4様式!F64="","",P_14号4様式!F64)</f>
        <v/>
      </c>
      <c r="F86" s="17" t="str">
        <f>IF(P_14号4様式!G64="","",P_14号4様式!G64)</f>
        <v/>
      </c>
      <c r="G86" s="17" t="str">
        <f>IF(P_14号4様式!H64="","",P_14号4様式!H64)</f>
        <v/>
      </c>
      <c r="H86" s="17" t="str">
        <f>IF(P_14号4様式!I64="","",P_14号4様式!I64)</f>
        <v/>
      </c>
      <c r="I86" s="17" t="str">
        <f>IF(P_14号4様式!J64="","",P_14号4様式!J64)</f>
        <v/>
      </c>
      <c r="J86" s="17" t="str">
        <f>IF(P_14号4様式!K64="","",P_14号4様式!K64)</f>
        <v/>
      </c>
      <c r="K86" s="17" t="str">
        <f>IF(P_14号4様式!L64="","",P_14号4様式!L64)</f>
        <v/>
      </c>
      <c r="L86" s="18" t="str">
        <f>IF(P_14号4様式!M64="","",P_14号4様式!M64)</f>
        <v/>
      </c>
      <c r="M86" s="46" t="str">
        <f>IF(P_14号4様式!N64="","",P_14号4様式!N64)</f>
        <v/>
      </c>
      <c r="N86" s="47"/>
      <c r="O86" s="48"/>
      <c r="P86" s="46" t="str">
        <f>IF(P_14号4様式!O64="","",P_14号4様式!O64)</f>
        <v/>
      </c>
      <c r="Q86" s="47"/>
      <c r="R86" s="48"/>
      <c r="S86" s="17" t="str">
        <f>IF(P_14号4様式!P64="","",P_14号4様式!P64)</f>
        <v/>
      </c>
      <c r="T86" s="19" t="str">
        <f>IF(P_14号4様式!Q64="","",P_14号4様式!Q64)</f>
        <v/>
      </c>
      <c r="U86" s="18" t="str">
        <f>IF(P_14号4様式!R64="","",P_14号4様式!R64)</f>
        <v/>
      </c>
      <c r="V86" s="18" t="str">
        <f>IF(P_14号4様式!S64="","",P_14号4様式!S64)</f>
        <v/>
      </c>
      <c r="W86" s="18" t="str">
        <f>IF(P_14号4様式!T64="","",P_14号4様式!T64)</f>
        <v/>
      </c>
    </row>
    <row r="87" spans="1:23" s="20" customFormat="1" ht="12.75" customHeight="1" x14ac:dyDescent="0.15">
      <c r="A87" s="45" t="str">
        <f>IF(P_14号4様式!C65="","",P_14号4様式!C65)</f>
        <v/>
      </c>
      <c r="B87" s="45"/>
      <c r="C87" s="17" t="str">
        <f>IF(P_14号4様式!D65="","",P_14号4様式!D65)</f>
        <v/>
      </c>
      <c r="D87" s="17" t="str">
        <f>IF(P_14号4様式!E65="","",P_14号4様式!E65)</f>
        <v/>
      </c>
      <c r="E87" s="17" t="str">
        <f>IF(P_14号4様式!F65="","",P_14号4様式!F65)</f>
        <v/>
      </c>
      <c r="F87" s="17" t="str">
        <f>IF(P_14号4様式!G65="","",P_14号4様式!G65)</f>
        <v/>
      </c>
      <c r="G87" s="17" t="str">
        <f>IF(P_14号4様式!H65="","",P_14号4様式!H65)</f>
        <v/>
      </c>
      <c r="H87" s="17" t="str">
        <f>IF(P_14号4様式!I65="","",P_14号4様式!I65)</f>
        <v/>
      </c>
      <c r="I87" s="17" t="str">
        <f>IF(P_14号4様式!J65="","",P_14号4様式!J65)</f>
        <v/>
      </c>
      <c r="J87" s="17" t="str">
        <f>IF(P_14号4様式!K65="","",P_14号4様式!K65)</f>
        <v/>
      </c>
      <c r="K87" s="17" t="str">
        <f>IF(P_14号4様式!L65="","",P_14号4様式!L65)</f>
        <v/>
      </c>
      <c r="L87" s="18" t="str">
        <f>IF(P_14号4様式!M65="","",P_14号4様式!M65)</f>
        <v/>
      </c>
      <c r="M87" s="46" t="str">
        <f>IF(P_14号4様式!N65="","",P_14号4様式!N65)</f>
        <v/>
      </c>
      <c r="N87" s="47"/>
      <c r="O87" s="48"/>
      <c r="P87" s="46" t="str">
        <f>IF(P_14号4様式!O65="","",P_14号4様式!O65)</f>
        <v/>
      </c>
      <c r="Q87" s="47"/>
      <c r="R87" s="48"/>
      <c r="S87" s="17" t="str">
        <f>IF(P_14号4様式!P65="","",P_14号4様式!P65)</f>
        <v/>
      </c>
      <c r="T87" s="19" t="str">
        <f>IF(P_14号4様式!Q65="","",P_14号4様式!Q65)</f>
        <v/>
      </c>
      <c r="U87" s="18" t="str">
        <f>IF(P_14号4様式!R65="","",P_14号4様式!R65)</f>
        <v/>
      </c>
      <c r="V87" s="18" t="str">
        <f>IF(P_14号4様式!S65="","",P_14号4様式!S65)</f>
        <v/>
      </c>
      <c r="W87" s="18" t="str">
        <f>IF(P_14号4様式!T65="","",P_14号4様式!T65)</f>
        <v/>
      </c>
    </row>
    <row r="88" spans="1:23" s="20" customFormat="1" ht="12.75" customHeight="1" x14ac:dyDescent="0.15">
      <c r="A88" s="45" t="str">
        <f>IF(P_14号4様式!C66="","",P_14号4様式!C66)</f>
        <v/>
      </c>
      <c r="B88" s="45"/>
      <c r="C88" s="17" t="str">
        <f>IF(P_14号4様式!D66="","",P_14号4様式!D66)</f>
        <v/>
      </c>
      <c r="D88" s="17" t="str">
        <f>IF(P_14号4様式!E66="","",P_14号4様式!E66)</f>
        <v/>
      </c>
      <c r="E88" s="17" t="str">
        <f>IF(P_14号4様式!F66="","",P_14号4様式!F66)</f>
        <v/>
      </c>
      <c r="F88" s="17" t="str">
        <f>IF(P_14号4様式!G66="","",P_14号4様式!G66)</f>
        <v/>
      </c>
      <c r="G88" s="17" t="str">
        <f>IF(P_14号4様式!H66="","",P_14号4様式!H66)</f>
        <v/>
      </c>
      <c r="H88" s="17" t="str">
        <f>IF(P_14号4様式!I66="","",P_14号4様式!I66)</f>
        <v/>
      </c>
      <c r="I88" s="17" t="str">
        <f>IF(P_14号4様式!J66="","",P_14号4様式!J66)</f>
        <v/>
      </c>
      <c r="J88" s="17" t="str">
        <f>IF(P_14号4様式!K66="","",P_14号4様式!K66)</f>
        <v/>
      </c>
      <c r="K88" s="17" t="str">
        <f>IF(P_14号4様式!L66="","",P_14号4様式!L66)</f>
        <v/>
      </c>
      <c r="L88" s="18" t="str">
        <f>IF(P_14号4様式!M66="","",P_14号4様式!M66)</f>
        <v/>
      </c>
      <c r="M88" s="46" t="str">
        <f>IF(P_14号4様式!N66="","",P_14号4様式!N66)</f>
        <v/>
      </c>
      <c r="N88" s="47"/>
      <c r="O88" s="48"/>
      <c r="P88" s="46" t="str">
        <f>IF(P_14号4様式!O66="","",P_14号4様式!O66)</f>
        <v/>
      </c>
      <c r="Q88" s="47"/>
      <c r="R88" s="48"/>
      <c r="S88" s="17" t="str">
        <f>IF(P_14号4様式!P66="","",P_14号4様式!P66)</f>
        <v/>
      </c>
      <c r="T88" s="19" t="str">
        <f>IF(P_14号4様式!Q66="","",P_14号4様式!Q66)</f>
        <v/>
      </c>
      <c r="U88" s="18" t="str">
        <f>IF(P_14号4様式!R66="","",P_14号4様式!R66)</f>
        <v/>
      </c>
      <c r="V88" s="18" t="str">
        <f>IF(P_14号4様式!S66="","",P_14号4様式!S66)</f>
        <v/>
      </c>
      <c r="W88" s="18" t="str">
        <f>IF(P_14号4様式!T66="","",P_14号4様式!T66)</f>
        <v/>
      </c>
    </row>
    <row r="89" spans="1:23" s="20" customFormat="1" ht="12.75" customHeight="1" x14ac:dyDescent="0.15">
      <c r="A89" s="45" t="str">
        <f>IF(P_14号4様式!C67="","",P_14号4様式!C67)</f>
        <v/>
      </c>
      <c r="B89" s="45"/>
      <c r="C89" s="17" t="str">
        <f>IF(P_14号4様式!D67="","",P_14号4様式!D67)</f>
        <v/>
      </c>
      <c r="D89" s="17" t="str">
        <f>IF(P_14号4様式!E67="","",P_14号4様式!E67)</f>
        <v/>
      </c>
      <c r="E89" s="17" t="str">
        <f>IF(P_14号4様式!F67="","",P_14号4様式!F67)</f>
        <v/>
      </c>
      <c r="F89" s="17" t="str">
        <f>IF(P_14号4様式!G67="","",P_14号4様式!G67)</f>
        <v/>
      </c>
      <c r="G89" s="17" t="str">
        <f>IF(P_14号4様式!H67="","",P_14号4様式!H67)</f>
        <v/>
      </c>
      <c r="H89" s="17" t="str">
        <f>IF(P_14号4様式!I67="","",P_14号4様式!I67)</f>
        <v/>
      </c>
      <c r="I89" s="17" t="str">
        <f>IF(P_14号4様式!J67="","",P_14号4様式!J67)</f>
        <v/>
      </c>
      <c r="J89" s="17" t="str">
        <f>IF(P_14号4様式!K67="","",P_14号4様式!K67)</f>
        <v/>
      </c>
      <c r="K89" s="17" t="str">
        <f>IF(P_14号4様式!L67="","",P_14号4様式!L67)</f>
        <v/>
      </c>
      <c r="L89" s="18" t="str">
        <f>IF(P_14号4様式!M67="","",P_14号4様式!M67)</f>
        <v/>
      </c>
      <c r="M89" s="46" t="str">
        <f>IF(P_14号4様式!N67="","",P_14号4様式!N67)</f>
        <v/>
      </c>
      <c r="N89" s="47"/>
      <c r="O89" s="48"/>
      <c r="P89" s="46" t="str">
        <f>IF(P_14号4様式!O67="","",P_14号4様式!O67)</f>
        <v/>
      </c>
      <c r="Q89" s="47"/>
      <c r="R89" s="48"/>
      <c r="S89" s="17" t="str">
        <f>IF(P_14号4様式!P67="","",P_14号4様式!P67)</f>
        <v/>
      </c>
      <c r="T89" s="19" t="str">
        <f>IF(P_14号4様式!Q67="","",P_14号4様式!Q67)</f>
        <v/>
      </c>
      <c r="U89" s="18" t="str">
        <f>IF(P_14号4様式!R67="","",P_14号4様式!R67)</f>
        <v/>
      </c>
      <c r="V89" s="18" t="str">
        <f>IF(P_14号4様式!S67="","",P_14号4様式!S67)</f>
        <v/>
      </c>
      <c r="W89" s="18" t="str">
        <f>IF(P_14号4様式!T67="","",P_14号4様式!T67)</f>
        <v/>
      </c>
    </row>
    <row r="90" spans="1:23" s="20" customFormat="1" ht="12.75" customHeight="1" x14ac:dyDescent="0.15">
      <c r="A90" s="45" t="str">
        <f>IF(P_14号4様式!C68="","",P_14号4様式!C68)</f>
        <v/>
      </c>
      <c r="B90" s="45"/>
      <c r="C90" s="17" t="str">
        <f>IF(P_14号4様式!D68="","",P_14号4様式!D68)</f>
        <v/>
      </c>
      <c r="D90" s="17" t="str">
        <f>IF(P_14号4様式!E68="","",P_14号4様式!E68)</f>
        <v/>
      </c>
      <c r="E90" s="17" t="str">
        <f>IF(P_14号4様式!F68="","",P_14号4様式!F68)</f>
        <v/>
      </c>
      <c r="F90" s="17" t="str">
        <f>IF(P_14号4様式!G68="","",P_14号4様式!G68)</f>
        <v/>
      </c>
      <c r="G90" s="17" t="str">
        <f>IF(P_14号4様式!H68="","",P_14号4様式!H68)</f>
        <v/>
      </c>
      <c r="H90" s="17" t="str">
        <f>IF(P_14号4様式!I68="","",P_14号4様式!I68)</f>
        <v/>
      </c>
      <c r="I90" s="17" t="str">
        <f>IF(P_14号4様式!J68="","",P_14号4様式!J68)</f>
        <v/>
      </c>
      <c r="J90" s="17" t="str">
        <f>IF(P_14号4様式!K68="","",P_14号4様式!K68)</f>
        <v/>
      </c>
      <c r="K90" s="17" t="str">
        <f>IF(P_14号4様式!L68="","",P_14号4様式!L68)</f>
        <v/>
      </c>
      <c r="L90" s="18" t="str">
        <f>IF(P_14号4様式!M68="","",P_14号4様式!M68)</f>
        <v/>
      </c>
      <c r="M90" s="46" t="str">
        <f>IF(P_14号4様式!N68="","",P_14号4様式!N68)</f>
        <v/>
      </c>
      <c r="N90" s="47"/>
      <c r="O90" s="48"/>
      <c r="P90" s="46" t="str">
        <f>IF(P_14号4様式!O68="","",P_14号4様式!O68)</f>
        <v/>
      </c>
      <c r="Q90" s="47"/>
      <c r="R90" s="48"/>
      <c r="S90" s="17" t="str">
        <f>IF(P_14号4様式!P68="","",P_14号4様式!P68)</f>
        <v/>
      </c>
      <c r="T90" s="19" t="str">
        <f>IF(P_14号4様式!Q68="","",P_14号4様式!Q68)</f>
        <v/>
      </c>
      <c r="U90" s="18" t="str">
        <f>IF(P_14号4様式!R68="","",P_14号4様式!R68)</f>
        <v/>
      </c>
      <c r="V90" s="18" t="str">
        <f>IF(P_14号4様式!S68="","",P_14号4様式!S68)</f>
        <v/>
      </c>
      <c r="W90" s="18" t="str">
        <f>IF(P_14号4様式!T68="","",P_14号4様式!T68)</f>
        <v/>
      </c>
    </row>
    <row r="91" spans="1:23" s="20" customFormat="1" ht="12.75" customHeight="1" x14ac:dyDescent="0.15">
      <c r="A91" s="45" t="str">
        <f>IF(P_14号4様式!C69="","",P_14号4様式!C69)</f>
        <v/>
      </c>
      <c r="B91" s="45"/>
      <c r="C91" s="17" t="str">
        <f>IF(P_14号4様式!D69="","",P_14号4様式!D69)</f>
        <v/>
      </c>
      <c r="D91" s="17" t="str">
        <f>IF(P_14号4様式!E69="","",P_14号4様式!E69)</f>
        <v/>
      </c>
      <c r="E91" s="17" t="str">
        <f>IF(P_14号4様式!F69="","",P_14号4様式!F69)</f>
        <v/>
      </c>
      <c r="F91" s="17" t="str">
        <f>IF(P_14号4様式!G69="","",P_14号4様式!G69)</f>
        <v/>
      </c>
      <c r="G91" s="17" t="str">
        <f>IF(P_14号4様式!H69="","",P_14号4様式!H69)</f>
        <v/>
      </c>
      <c r="H91" s="17" t="str">
        <f>IF(P_14号4様式!I69="","",P_14号4様式!I69)</f>
        <v/>
      </c>
      <c r="I91" s="17" t="str">
        <f>IF(P_14号4様式!J69="","",P_14号4様式!J69)</f>
        <v/>
      </c>
      <c r="J91" s="17" t="str">
        <f>IF(P_14号4様式!K69="","",P_14号4様式!K69)</f>
        <v/>
      </c>
      <c r="K91" s="17" t="str">
        <f>IF(P_14号4様式!L69="","",P_14号4様式!L69)</f>
        <v/>
      </c>
      <c r="L91" s="18" t="str">
        <f>IF(P_14号4様式!M69="","",P_14号4様式!M69)</f>
        <v/>
      </c>
      <c r="M91" s="46" t="str">
        <f>IF(P_14号4様式!N69="","",P_14号4様式!N69)</f>
        <v/>
      </c>
      <c r="N91" s="47"/>
      <c r="O91" s="48"/>
      <c r="P91" s="46" t="str">
        <f>IF(P_14号4様式!O69="","",P_14号4様式!O69)</f>
        <v/>
      </c>
      <c r="Q91" s="47"/>
      <c r="R91" s="48"/>
      <c r="S91" s="17" t="str">
        <f>IF(P_14号4様式!P69="","",P_14号4様式!P69)</f>
        <v/>
      </c>
      <c r="T91" s="19" t="str">
        <f>IF(P_14号4様式!Q69="","",P_14号4様式!Q69)</f>
        <v/>
      </c>
      <c r="U91" s="18" t="str">
        <f>IF(P_14号4様式!R69="","",P_14号4様式!R69)</f>
        <v/>
      </c>
      <c r="V91" s="18" t="str">
        <f>IF(P_14号4様式!S69="","",P_14号4様式!S69)</f>
        <v/>
      </c>
      <c r="W91" s="18" t="str">
        <f>IF(P_14号4様式!T69="","",P_14号4様式!T69)</f>
        <v/>
      </c>
    </row>
    <row r="92" spans="1:23" s="20" customFormat="1" ht="12.75" customHeight="1" x14ac:dyDescent="0.15">
      <c r="A92" s="45" t="str">
        <f>IF(P_14号4様式!C70="","",P_14号4様式!C70)</f>
        <v/>
      </c>
      <c r="B92" s="45"/>
      <c r="C92" s="17" t="str">
        <f>IF(P_14号4様式!D70="","",P_14号4様式!D70)</f>
        <v/>
      </c>
      <c r="D92" s="17" t="str">
        <f>IF(P_14号4様式!E70="","",P_14号4様式!E70)</f>
        <v/>
      </c>
      <c r="E92" s="17" t="str">
        <f>IF(P_14号4様式!F70="","",P_14号4様式!F70)</f>
        <v/>
      </c>
      <c r="F92" s="17" t="str">
        <f>IF(P_14号4様式!G70="","",P_14号4様式!G70)</f>
        <v/>
      </c>
      <c r="G92" s="17" t="str">
        <f>IF(P_14号4様式!H70="","",P_14号4様式!H70)</f>
        <v/>
      </c>
      <c r="H92" s="17" t="str">
        <f>IF(P_14号4様式!I70="","",P_14号4様式!I70)</f>
        <v/>
      </c>
      <c r="I92" s="17" t="str">
        <f>IF(P_14号4様式!J70="","",P_14号4様式!J70)</f>
        <v/>
      </c>
      <c r="J92" s="17" t="str">
        <f>IF(P_14号4様式!K70="","",P_14号4様式!K70)</f>
        <v/>
      </c>
      <c r="K92" s="17" t="str">
        <f>IF(P_14号4様式!L70="","",P_14号4様式!L70)</f>
        <v/>
      </c>
      <c r="L92" s="18" t="str">
        <f>IF(P_14号4様式!M70="","",P_14号4様式!M70)</f>
        <v/>
      </c>
      <c r="M92" s="46" t="str">
        <f>IF(P_14号4様式!N70="","",P_14号4様式!N70)</f>
        <v/>
      </c>
      <c r="N92" s="47"/>
      <c r="O92" s="48"/>
      <c r="P92" s="46" t="str">
        <f>IF(P_14号4様式!O70="","",P_14号4様式!O70)</f>
        <v/>
      </c>
      <c r="Q92" s="47"/>
      <c r="R92" s="48"/>
      <c r="S92" s="17" t="str">
        <f>IF(P_14号4様式!P70="","",P_14号4様式!P70)</f>
        <v/>
      </c>
      <c r="T92" s="19" t="str">
        <f>IF(P_14号4様式!Q70="","",P_14号4様式!Q70)</f>
        <v/>
      </c>
      <c r="U92" s="18" t="str">
        <f>IF(P_14号4様式!R70="","",P_14号4様式!R70)</f>
        <v/>
      </c>
      <c r="V92" s="18" t="str">
        <f>IF(P_14号4様式!S70="","",P_14号4様式!S70)</f>
        <v/>
      </c>
      <c r="W92" s="18" t="str">
        <f>IF(P_14号4様式!T70="","",P_14号4様式!T70)</f>
        <v/>
      </c>
    </row>
    <row r="93" spans="1:23" s="20" customFormat="1" ht="12.75" customHeight="1" x14ac:dyDescent="0.15">
      <c r="A93" s="45" t="str">
        <f>IF(P_14号4様式!C71="","",P_14号4様式!C71)</f>
        <v/>
      </c>
      <c r="B93" s="45"/>
      <c r="C93" s="17" t="str">
        <f>IF(P_14号4様式!D71="","",P_14号4様式!D71)</f>
        <v/>
      </c>
      <c r="D93" s="17" t="str">
        <f>IF(P_14号4様式!E71="","",P_14号4様式!E71)</f>
        <v/>
      </c>
      <c r="E93" s="17" t="str">
        <f>IF(P_14号4様式!F71="","",P_14号4様式!F71)</f>
        <v/>
      </c>
      <c r="F93" s="17" t="str">
        <f>IF(P_14号4様式!G71="","",P_14号4様式!G71)</f>
        <v/>
      </c>
      <c r="G93" s="17" t="str">
        <f>IF(P_14号4様式!H71="","",P_14号4様式!H71)</f>
        <v/>
      </c>
      <c r="H93" s="17" t="str">
        <f>IF(P_14号4様式!I71="","",P_14号4様式!I71)</f>
        <v/>
      </c>
      <c r="I93" s="17" t="str">
        <f>IF(P_14号4様式!J71="","",P_14号4様式!J71)</f>
        <v/>
      </c>
      <c r="J93" s="17" t="str">
        <f>IF(P_14号4様式!K71="","",P_14号4様式!K71)</f>
        <v/>
      </c>
      <c r="K93" s="17" t="str">
        <f>IF(P_14号4様式!L71="","",P_14号4様式!L71)</f>
        <v/>
      </c>
      <c r="L93" s="18" t="str">
        <f>IF(P_14号4様式!M71="","",P_14号4様式!M71)</f>
        <v/>
      </c>
      <c r="M93" s="46" t="str">
        <f>IF(P_14号4様式!N71="","",P_14号4様式!N71)</f>
        <v/>
      </c>
      <c r="N93" s="47"/>
      <c r="O93" s="48"/>
      <c r="P93" s="46" t="str">
        <f>IF(P_14号4様式!O71="","",P_14号4様式!O71)</f>
        <v/>
      </c>
      <c r="Q93" s="47"/>
      <c r="R93" s="48"/>
      <c r="S93" s="17" t="str">
        <f>IF(P_14号4様式!P71="","",P_14号4様式!P71)</f>
        <v/>
      </c>
      <c r="T93" s="19" t="str">
        <f>IF(P_14号4様式!Q71="","",P_14号4様式!Q71)</f>
        <v/>
      </c>
      <c r="U93" s="18" t="str">
        <f>IF(P_14号4様式!R71="","",P_14号4様式!R71)</f>
        <v/>
      </c>
      <c r="V93" s="18" t="str">
        <f>IF(P_14号4様式!S71="","",P_14号4様式!S71)</f>
        <v/>
      </c>
      <c r="W93" s="18" t="str">
        <f>IF(P_14号4様式!T71="","",P_14号4様式!T71)</f>
        <v/>
      </c>
    </row>
    <row r="94" spans="1:23" s="20" customFormat="1" ht="12.75" customHeight="1" x14ac:dyDescent="0.15">
      <c r="A94" s="45" t="str">
        <f>IF(P_14号4様式!C72="","",P_14号4様式!C72)</f>
        <v/>
      </c>
      <c r="B94" s="45"/>
      <c r="C94" s="17" t="str">
        <f>IF(P_14号4様式!D72="","",P_14号4様式!D72)</f>
        <v/>
      </c>
      <c r="D94" s="17" t="str">
        <f>IF(P_14号4様式!E72="","",P_14号4様式!E72)</f>
        <v/>
      </c>
      <c r="E94" s="17" t="str">
        <f>IF(P_14号4様式!F72="","",P_14号4様式!F72)</f>
        <v/>
      </c>
      <c r="F94" s="17" t="str">
        <f>IF(P_14号4様式!G72="","",P_14号4様式!G72)</f>
        <v/>
      </c>
      <c r="G94" s="17" t="str">
        <f>IF(P_14号4様式!H72="","",P_14号4様式!H72)</f>
        <v/>
      </c>
      <c r="H94" s="17" t="str">
        <f>IF(P_14号4様式!I72="","",P_14号4様式!I72)</f>
        <v/>
      </c>
      <c r="I94" s="17" t="str">
        <f>IF(P_14号4様式!J72="","",P_14号4様式!J72)</f>
        <v/>
      </c>
      <c r="J94" s="17" t="str">
        <f>IF(P_14号4様式!K72="","",P_14号4様式!K72)</f>
        <v/>
      </c>
      <c r="K94" s="17" t="str">
        <f>IF(P_14号4様式!L72="","",P_14号4様式!L72)</f>
        <v/>
      </c>
      <c r="L94" s="18" t="str">
        <f>IF(P_14号4様式!M72="","",P_14号4様式!M72)</f>
        <v/>
      </c>
      <c r="M94" s="46" t="str">
        <f>IF(P_14号4様式!N72="","",P_14号4様式!N72)</f>
        <v/>
      </c>
      <c r="N94" s="47"/>
      <c r="O94" s="48"/>
      <c r="P94" s="46" t="str">
        <f>IF(P_14号4様式!O72="","",P_14号4様式!O72)</f>
        <v/>
      </c>
      <c r="Q94" s="47"/>
      <c r="R94" s="48"/>
      <c r="S94" s="17" t="str">
        <f>IF(P_14号4様式!P72="","",P_14号4様式!P72)</f>
        <v/>
      </c>
      <c r="T94" s="19" t="str">
        <f>IF(P_14号4様式!Q72="","",P_14号4様式!Q72)</f>
        <v/>
      </c>
      <c r="U94" s="18" t="str">
        <f>IF(P_14号4様式!R72="","",P_14号4様式!R72)</f>
        <v/>
      </c>
      <c r="V94" s="18" t="str">
        <f>IF(P_14号4様式!S72="","",P_14号4様式!S72)</f>
        <v/>
      </c>
      <c r="W94" s="18" t="str">
        <f>IF(P_14号4様式!T72="","",P_14号4様式!T72)</f>
        <v/>
      </c>
    </row>
    <row r="95" spans="1:23" s="20" customFormat="1" ht="12.75" customHeight="1" x14ac:dyDescent="0.15">
      <c r="A95" s="45" t="str">
        <f>IF(P_14号4様式!C73="","",P_14号4様式!C73)</f>
        <v/>
      </c>
      <c r="B95" s="45"/>
      <c r="C95" s="17" t="str">
        <f>IF(P_14号4様式!D73="","",P_14号4様式!D73)</f>
        <v/>
      </c>
      <c r="D95" s="17" t="str">
        <f>IF(P_14号4様式!E73="","",P_14号4様式!E73)</f>
        <v/>
      </c>
      <c r="E95" s="17" t="str">
        <f>IF(P_14号4様式!F73="","",P_14号4様式!F73)</f>
        <v/>
      </c>
      <c r="F95" s="17" t="str">
        <f>IF(P_14号4様式!G73="","",P_14号4様式!G73)</f>
        <v/>
      </c>
      <c r="G95" s="17" t="str">
        <f>IF(P_14号4様式!H73="","",P_14号4様式!H73)</f>
        <v/>
      </c>
      <c r="H95" s="17" t="str">
        <f>IF(P_14号4様式!I73="","",P_14号4様式!I73)</f>
        <v/>
      </c>
      <c r="I95" s="17" t="str">
        <f>IF(P_14号4様式!J73="","",P_14号4様式!J73)</f>
        <v/>
      </c>
      <c r="J95" s="17" t="str">
        <f>IF(P_14号4様式!K73="","",P_14号4様式!K73)</f>
        <v/>
      </c>
      <c r="K95" s="17" t="str">
        <f>IF(P_14号4様式!L73="","",P_14号4様式!L73)</f>
        <v/>
      </c>
      <c r="L95" s="18" t="str">
        <f>IF(P_14号4様式!M73="","",P_14号4様式!M73)</f>
        <v/>
      </c>
      <c r="M95" s="46" t="str">
        <f>IF(P_14号4様式!N73="","",P_14号4様式!N73)</f>
        <v/>
      </c>
      <c r="N95" s="47"/>
      <c r="O95" s="48"/>
      <c r="P95" s="46" t="str">
        <f>IF(P_14号4様式!O73="","",P_14号4様式!O73)</f>
        <v/>
      </c>
      <c r="Q95" s="47"/>
      <c r="R95" s="48"/>
      <c r="S95" s="17" t="str">
        <f>IF(P_14号4様式!P73="","",P_14号4様式!P73)</f>
        <v/>
      </c>
      <c r="T95" s="19" t="str">
        <f>IF(P_14号4様式!Q73="","",P_14号4様式!Q73)</f>
        <v/>
      </c>
      <c r="U95" s="18" t="str">
        <f>IF(P_14号4様式!R73="","",P_14号4様式!R73)</f>
        <v/>
      </c>
      <c r="V95" s="18" t="str">
        <f>IF(P_14号4様式!S73="","",P_14号4様式!S73)</f>
        <v/>
      </c>
      <c r="W95" s="18" t="str">
        <f>IF(P_14号4様式!T73="","",P_14号4様式!T73)</f>
        <v/>
      </c>
    </row>
    <row r="96" spans="1:23" s="20" customFormat="1" ht="12.75" customHeight="1" x14ac:dyDescent="0.15">
      <c r="A96" s="45" t="str">
        <f>IF(P_14号4様式!C74="","",P_14号4様式!C74)</f>
        <v/>
      </c>
      <c r="B96" s="45"/>
      <c r="C96" s="17" t="str">
        <f>IF(P_14号4様式!D74="","",P_14号4様式!D74)</f>
        <v/>
      </c>
      <c r="D96" s="17" t="str">
        <f>IF(P_14号4様式!E74="","",P_14号4様式!E74)</f>
        <v/>
      </c>
      <c r="E96" s="17" t="str">
        <f>IF(P_14号4様式!F74="","",P_14号4様式!F74)</f>
        <v/>
      </c>
      <c r="F96" s="17" t="str">
        <f>IF(P_14号4様式!G74="","",P_14号4様式!G74)</f>
        <v/>
      </c>
      <c r="G96" s="17" t="str">
        <f>IF(P_14号4様式!H74="","",P_14号4様式!H74)</f>
        <v/>
      </c>
      <c r="H96" s="17" t="str">
        <f>IF(P_14号4様式!I74="","",P_14号4様式!I74)</f>
        <v/>
      </c>
      <c r="I96" s="17" t="str">
        <f>IF(P_14号4様式!J74="","",P_14号4様式!J74)</f>
        <v/>
      </c>
      <c r="J96" s="17" t="str">
        <f>IF(P_14号4様式!K74="","",P_14号4様式!K74)</f>
        <v/>
      </c>
      <c r="K96" s="17" t="str">
        <f>IF(P_14号4様式!L74="","",P_14号4様式!L74)</f>
        <v/>
      </c>
      <c r="L96" s="18" t="str">
        <f>IF(P_14号4様式!M74="","",P_14号4様式!M74)</f>
        <v/>
      </c>
      <c r="M96" s="46" t="str">
        <f>IF(P_14号4様式!N74="","",P_14号4様式!N74)</f>
        <v/>
      </c>
      <c r="N96" s="47"/>
      <c r="O96" s="48"/>
      <c r="P96" s="46" t="str">
        <f>IF(P_14号4様式!O74="","",P_14号4様式!O74)</f>
        <v/>
      </c>
      <c r="Q96" s="47"/>
      <c r="R96" s="48"/>
      <c r="S96" s="17" t="str">
        <f>IF(P_14号4様式!P74="","",P_14号4様式!P74)</f>
        <v/>
      </c>
      <c r="T96" s="19" t="str">
        <f>IF(P_14号4様式!Q74="","",P_14号4様式!Q74)</f>
        <v/>
      </c>
      <c r="U96" s="18" t="str">
        <f>IF(P_14号4様式!R74="","",P_14号4様式!R74)</f>
        <v/>
      </c>
      <c r="V96" s="18" t="str">
        <f>IF(P_14号4様式!S74="","",P_14号4様式!S74)</f>
        <v/>
      </c>
      <c r="W96" s="18" t="str">
        <f>IF(P_14号4様式!T74="","",P_14号4様式!T74)</f>
        <v/>
      </c>
    </row>
    <row r="97" spans="1:23" s="20" customFormat="1" ht="12.75" customHeight="1" x14ac:dyDescent="0.15">
      <c r="A97" s="45" t="str">
        <f>IF(P_14号4様式!C75="","",P_14号4様式!C75)</f>
        <v/>
      </c>
      <c r="B97" s="45"/>
      <c r="C97" s="17" t="str">
        <f>IF(P_14号4様式!D75="","",P_14号4様式!D75)</f>
        <v/>
      </c>
      <c r="D97" s="17" t="str">
        <f>IF(P_14号4様式!E75="","",P_14号4様式!E75)</f>
        <v/>
      </c>
      <c r="E97" s="17" t="str">
        <f>IF(P_14号4様式!F75="","",P_14号4様式!F75)</f>
        <v/>
      </c>
      <c r="F97" s="17" t="str">
        <f>IF(P_14号4様式!G75="","",P_14号4様式!G75)</f>
        <v/>
      </c>
      <c r="G97" s="17" t="str">
        <f>IF(P_14号4様式!H75="","",P_14号4様式!H75)</f>
        <v/>
      </c>
      <c r="H97" s="17" t="str">
        <f>IF(P_14号4様式!I75="","",P_14号4様式!I75)</f>
        <v/>
      </c>
      <c r="I97" s="17" t="str">
        <f>IF(P_14号4様式!J75="","",P_14号4様式!J75)</f>
        <v/>
      </c>
      <c r="J97" s="17" t="str">
        <f>IF(P_14号4様式!K75="","",P_14号4様式!K75)</f>
        <v/>
      </c>
      <c r="K97" s="17" t="str">
        <f>IF(P_14号4様式!L75="","",P_14号4様式!L75)</f>
        <v/>
      </c>
      <c r="L97" s="18" t="str">
        <f>IF(P_14号4様式!M75="","",P_14号4様式!M75)</f>
        <v/>
      </c>
      <c r="M97" s="46" t="str">
        <f>IF(P_14号4様式!N75="","",P_14号4様式!N75)</f>
        <v/>
      </c>
      <c r="N97" s="47"/>
      <c r="O97" s="48"/>
      <c r="P97" s="46" t="str">
        <f>IF(P_14号4様式!O75="","",P_14号4様式!O75)</f>
        <v/>
      </c>
      <c r="Q97" s="47"/>
      <c r="R97" s="48"/>
      <c r="S97" s="17" t="str">
        <f>IF(P_14号4様式!P75="","",P_14号4様式!P75)</f>
        <v/>
      </c>
      <c r="T97" s="19" t="str">
        <f>IF(P_14号4様式!Q75="","",P_14号4様式!Q75)</f>
        <v/>
      </c>
      <c r="U97" s="18" t="str">
        <f>IF(P_14号4様式!R75="","",P_14号4様式!R75)</f>
        <v/>
      </c>
      <c r="V97" s="18" t="str">
        <f>IF(P_14号4様式!S75="","",P_14号4様式!S75)</f>
        <v/>
      </c>
      <c r="W97" s="18" t="str">
        <f>IF(P_14号4様式!T75="","",P_14号4様式!T75)</f>
        <v/>
      </c>
    </row>
    <row r="98" spans="1:23" s="20" customFormat="1" ht="12.75" customHeight="1" x14ac:dyDescent="0.15">
      <c r="A98" s="45" t="str">
        <f>IF(P_14号4様式!C76="","",P_14号4様式!C76)</f>
        <v/>
      </c>
      <c r="B98" s="45"/>
      <c r="C98" s="17" t="str">
        <f>IF(P_14号4様式!D76="","",P_14号4様式!D76)</f>
        <v/>
      </c>
      <c r="D98" s="17" t="str">
        <f>IF(P_14号4様式!E76="","",P_14号4様式!E76)</f>
        <v/>
      </c>
      <c r="E98" s="17" t="str">
        <f>IF(P_14号4様式!F76="","",P_14号4様式!F76)</f>
        <v/>
      </c>
      <c r="F98" s="17" t="str">
        <f>IF(P_14号4様式!G76="","",P_14号4様式!G76)</f>
        <v/>
      </c>
      <c r="G98" s="17" t="str">
        <f>IF(P_14号4様式!H76="","",P_14号4様式!H76)</f>
        <v/>
      </c>
      <c r="H98" s="17" t="str">
        <f>IF(P_14号4様式!I76="","",P_14号4様式!I76)</f>
        <v/>
      </c>
      <c r="I98" s="17" t="str">
        <f>IF(P_14号4様式!J76="","",P_14号4様式!J76)</f>
        <v/>
      </c>
      <c r="J98" s="17" t="str">
        <f>IF(P_14号4様式!K76="","",P_14号4様式!K76)</f>
        <v/>
      </c>
      <c r="K98" s="17" t="str">
        <f>IF(P_14号4様式!L76="","",P_14号4様式!L76)</f>
        <v/>
      </c>
      <c r="L98" s="18" t="str">
        <f>IF(P_14号4様式!M76="","",P_14号4様式!M76)</f>
        <v/>
      </c>
      <c r="M98" s="46" t="str">
        <f>IF(P_14号4様式!N76="","",P_14号4様式!N76)</f>
        <v/>
      </c>
      <c r="N98" s="47"/>
      <c r="O98" s="48"/>
      <c r="P98" s="46" t="str">
        <f>IF(P_14号4様式!O76="","",P_14号4様式!O76)</f>
        <v/>
      </c>
      <c r="Q98" s="47"/>
      <c r="R98" s="48"/>
      <c r="S98" s="17" t="str">
        <f>IF(P_14号4様式!P76="","",P_14号4様式!P76)</f>
        <v/>
      </c>
      <c r="T98" s="19" t="str">
        <f>IF(P_14号4様式!Q76="","",P_14号4様式!Q76)</f>
        <v/>
      </c>
      <c r="U98" s="18" t="str">
        <f>IF(P_14号4様式!R76="","",P_14号4様式!R76)</f>
        <v/>
      </c>
      <c r="V98" s="18" t="str">
        <f>IF(P_14号4様式!S76="","",P_14号4様式!S76)</f>
        <v/>
      </c>
      <c r="W98" s="18" t="str">
        <f>IF(P_14号4様式!T76="","",P_14号4様式!T76)</f>
        <v/>
      </c>
    </row>
    <row r="99" spans="1:23" s="20" customFormat="1" ht="12.75" customHeight="1" x14ac:dyDescent="0.15">
      <c r="A99" s="45" t="str">
        <f>IF(P_14号4様式!C77="","",P_14号4様式!C77)</f>
        <v/>
      </c>
      <c r="B99" s="45"/>
      <c r="C99" s="17" t="str">
        <f>IF(P_14号4様式!D77="","",P_14号4様式!D77)</f>
        <v/>
      </c>
      <c r="D99" s="17" t="str">
        <f>IF(P_14号4様式!E77="","",P_14号4様式!E77)</f>
        <v/>
      </c>
      <c r="E99" s="17" t="str">
        <f>IF(P_14号4様式!F77="","",P_14号4様式!F77)</f>
        <v/>
      </c>
      <c r="F99" s="17" t="str">
        <f>IF(P_14号4様式!G77="","",P_14号4様式!G77)</f>
        <v/>
      </c>
      <c r="G99" s="17" t="str">
        <f>IF(P_14号4様式!H77="","",P_14号4様式!H77)</f>
        <v/>
      </c>
      <c r="H99" s="17" t="str">
        <f>IF(P_14号4様式!I77="","",P_14号4様式!I77)</f>
        <v/>
      </c>
      <c r="I99" s="17" t="str">
        <f>IF(P_14号4様式!J77="","",P_14号4様式!J77)</f>
        <v/>
      </c>
      <c r="J99" s="17" t="str">
        <f>IF(P_14号4様式!K77="","",P_14号4様式!K77)</f>
        <v/>
      </c>
      <c r="K99" s="17" t="str">
        <f>IF(P_14号4様式!L77="","",P_14号4様式!L77)</f>
        <v/>
      </c>
      <c r="L99" s="18" t="str">
        <f>IF(P_14号4様式!M77="","",P_14号4様式!M77)</f>
        <v/>
      </c>
      <c r="M99" s="46" t="str">
        <f>IF(P_14号4様式!N77="","",P_14号4様式!N77)</f>
        <v/>
      </c>
      <c r="N99" s="47"/>
      <c r="O99" s="48"/>
      <c r="P99" s="46" t="str">
        <f>IF(P_14号4様式!O77="","",P_14号4様式!O77)</f>
        <v/>
      </c>
      <c r="Q99" s="47"/>
      <c r="R99" s="48"/>
      <c r="S99" s="17" t="str">
        <f>IF(P_14号4様式!P77="","",P_14号4様式!P77)</f>
        <v/>
      </c>
      <c r="T99" s="19" t="str">
        <f>IF(P_14号4様式!Q77="","",P_14号4様式!Q77)</f>
        <v/>
      </c>
      <c r="U99" s="18" t="str">
        <f>IF(P_14号4様式!R77="","",P_14号4様式!R77)</f>
        <v/>
      </c>
      <c r="V99" s="18" t="str">
        <f>IF(P_14号4様式!S77="","",P_14号4様式!S77)</f>
        <v/>
      </c>
      <c r="W99" s="18" t="str">
        <f>IF(P_14号4様式!T77="","",P_14号4様式!T77)</f>
        <v/>
      </c>
    </row>
    <row r="100" spans="1:23" s="20" customFormat="1" ht="12.75" customHeight="1" x14ac:dyDescent="0.15">
      <c r="A100" s="45" t="str">
        <f>IF(P_14号4様式!C78="","",P_14号4様式!C78)</f>
        <v/>
      </c>
      <c r="B100" s="45"/>
      <c r="C100" s="17" t="str">
        <f>IF(P_14号4様式!D78="","",P_14号4様式!D78)</f>
        <v/>
      </c>
      <c r="D100" s="17" t="str">
        <f>IF(P_14号4様式!E78="","",P_14号4様式!E78)</f>
        <v/>
      </c>
      <c r="E100" s="17" t="str">
        <f>IF(P_14号4様式!F78="","",P_14号4様式!F78)</f>
        <v/>
      </c>
      <c r="F100" s="17" t="str">
        <f>IF(P_14号4様式!G78="","",P_14号4様式!G78)</f>
        <v/>
      </c>
      <c r="G100" s="17" t="str">
        <f>IF(P_14号4様式!H78="","",P_14号4様式!H78)</f>
        <v/>
      </c>
      <c r="H100" s="17" t="str">
        <f>IF(P_14号4様式!I78="","",P_14号4様式!I78)</f>
        <v/>
      </c>
      <c r="I100" s="17" t="str">
        <f>IF(P_14号4様式!J78="","",P_14号4様式!J78)</f>
        <v/>
      </c>
      <c r="J100" s="17" t="str">
        <f>IF(P_14号4様式!K78="","",P_14号4様式!K78)</f>
        <v/>
      </c>
      <c r="K100" s="17" t="str">
        <f>IF(P_14号4様式!L78="","",P_14号4様式!L78)</f>
        <v/>
      </c>
      <c r="L100" s="18" t="str">
        <f>IF(P_14号4様式!M78="","",P_14号4様式!M78)</f>
        <v/>
      </c>
      <c r="M100" s="46" t="str">
        <f>IF(P_14号4様式!N78="","",P_14号4様式!N78)</f>
        <v/>
      </c>
      <c r="N100" s="47"/>
      <c r="O100" s="48"/>
      <c r="P100" s="46" t="str">
        <f>IF(P_14号4様式!O78="","",P_14号4様式!O78)</f>
        <v/>
      </c>
      <c r="Q100" s="47"/>
      <c r="R100" s="48"/>
      <c r="S100" s="17" t="str">
        <f>IF(P_14号4様式!P78="","",P_14号4様式!P78)</f>
        <v/>
      </c>
      <c r="T100" s="19" t="str">
        <f>IF(P_14号4様式!Q78="","",P_14号4様式!Q78)</f>
        <v/>
      </c>
      <c r="U100" s="18" t="str">
        <f>IF(P_14号4様式!R78="","",P_14号4様式!R78)</f>
        <v/>
      </c>
      <c r="V100" s="18" t="str">
        <f>IF(P_14号4様式!S78="","",P_14号4様式!S78)</f>
        <v/>
      </c>
      <c r="W100" s="18" t="str">
        <f>IF(P_14号4様式!T78="","",P_14号4様式!T78)</f>
        <v/>
      </c>
    </row>
    <row r="101" spans="1:23" s="20" customFormat="1" ht="12.75" customHeight="1" x14ac:dyDescent="0.15">
      <c r="A101" s="45" t="str">
        <f>IF(P_14号4様式!C79="","",P_14号4様式!C79)</f>
        <v/>
      </c>
      <c r="B101" s="45"/>
      <c r="C101" s="17" t="str">
        <f>IF(P_14号4様式!D79="","",P_14号4様式!D79)</f>
        <v/>
      </c>
      <c r="D101" s="17" t="str">
        <f>IF(P_14号4様式!E79="","",P_14号4様式!E79)</f>
        <v/>
      </c>
      <c r="E101" s="17" t="str">
        <f>IF(P_14号4様式!F79="","",P_14号4様式!F79)</f>
        <v/>
      </c>
      <c r="F101" s="17" t="str">
        <f>IF(P_14号4様式!G79="","",P_14号4様式!G79)</f>
        <v/>
      </c>
      <c r="G101" s="17" t="str">
        <f>IF(P_14号4様式!H79="","",P_14号4様式!H79)</f>
        <v/>
      </c>
      <c r="H101" s="17" t="str">
        <f>IF(P_14号4様式!I79="","",P_14号4様式!I79)</f>
        <v/>
      </c>
      <c r="I101" s="17" t="str">
        <f>IF(P_14号4様式!J79="","",P_14号4様式!J79)</f>
        <v/>
      </c>
      <c r="J101" s="17" t="str">
        <f>IF(P_14号4様式!K79="","",P_14号4様式!K79)</f>
        <v/>
      </c>
      <c r="K101" s="17" t="str">
        <f>IF(P_14号4様式!L79="","",P_14号4様式!L79)</f>
        <v/>
      </c>
      <c r="L101" s="18" t="str">
        <f>IF(P_14号4様式!M79="","",P_14号4様式!M79)</f>
        <v/>
      </c>
      <c r="M101" s="46" t="str">
        <f>IF(P_14号4様式!N79="","",P_14号4様式!N79)</f>
        <v/>
      </c>
      <c r="N101" s="47"/>
      <c r="O101" s="48"/>
      <c r="P101" s="46" t="str">
        <f>IF(P_14号4様式!O79="","",P_14号4様式!O79)</f>
        <v/>
      </c>
      <c r="Q101" s="47"/>
      <c r="R101" s="48"/>
      <c r="S101" s="17" t="str">
        <f>IF(P_14号4様式!P79="","",P_14号4様式!P79)</f>
        <v/>
      </c>
      <c r="T101" s="19" t="str">
        <f>IF(P_14号4様式!Q79="","",P_14号4様式!Q79)</f>
        <v/>
      </c>
      <c r="U101" s="18" t="str">
        <f>IF(P_14号4様式!R79="","",P_14号4様式!R79)</f>
        <v/>
      </c>
      <c r="V101" s="18" t="str">
        <f>IF(P_14号4様式!S79="","",P_14号4様式!S79)</f>
        <v/>
      </c>
      <c r="W101" s="18" t="str">
        <f>IF(P_14号4様式!T79="","",P_14号4様式!T79)</f>
        <v/>
      </c>
    </row>
    <row r="102" spans="1:23" s="20" customFormat="1" ht="12.75" customHeight="1" x14ac:dyDescent="0.15">
      <c r="A102" s="45" t="str">
        <f>IF(P_14号4様式!C80="","",P_14号4様式!C80)</f>
        <v/>
      </c>
      <c r="B102" s="45"/>
      <c r="C102" s="17" t="str">
        <f>IF(P_14号4様式!D80="","",P_14号4様式!D80)</f>
        <v/>
      </c>
      <c r="D102" s="17" t="str">
        <f>IF(P_14号4様式!E80="","",P_14号4様式!E80)</f>
        <v/>
      </c>
      <c r="E102" s="17" t="str">
        <f>IF(P_14号4様式!F80="","",P_14号4様式!F80)</f>
        <v/>
      </c>
      <c r="F102" s="17" t="str">
        <f>IF(P_14号4様式!G80="","",P_14号4様式!G80)</f>
        <v/>
      </c>
      <c r="G102" s="17" t="str">
        <f>IF(P_14号4様式!H80="","",P_14号4様式!H80)</f>
        <v/>
      </c>
      <c r="H102" s="17" t="str">
        <f>IF(P_14号4様式!I80="","",P_14号4様式!I80)</f>
        <v/>
      </c>
      <c r="I102" s="17" t="str">
        <f>IF(P_14号4様式!J80="","",P_14号4様式!J80)</f>
        <v/>
      </c>
      <c r="J102" s="17" t="str">
        <f>IF(P_14号4様式!K80="","",P_14号4様式!K80)</f>
        <v/>
      </c>
      <c r="K102" s="17" t="str">
        <f>IF(P_14号4様式!L80="","",P_14号4様式!L80)</f>
        <v/>
      </c>
      <c r="L102" s="18" t="str">
        <f>IF(P_14号4様式!M80="","",P_14号4様式!M80)</f>
        <v/>
      </c>
      <c r="M102" s="46" t="str">
        <f>IF(P_14号4様式!N80="","",P_14号4様式!N80)</f>
        <v/>
      </c>
      <c r="N102" s="47"/>
      <c r="O102" s="48"/>
      <c r="P102" s="46" t="str">
        <f>IF(P_14号4様式!O80="","",P_14号4様式!O80)</f>
        <v/>
      </c>
      <c r="Q102" s="47"/>
      <c r="R102" s="48"/>
      <c r="S102" s="17" t="str">
        <f>IF(P_14号4様式!P80="","",P_14号4様式!P80)</f>
        <v/>
      </c>
      <c r="T102" s="19" t="str">
        <f>IF(P_14号4様式!Q80="","",P_14号4様式!Q80)</f>
        <v/>
      </c>
      <c r="U102" s="18" t="str">
        <f>IF(P_14号4様式!R80="","",P_14号4様式!R80)</f>
        <v/>
      </c>
      <c r="V102" s="18" t="str">
        <f>IF(P_14号4様式!S80="","",P_14号4様式!S80)</f>
        <v/>
      </c>
      <c r="W102" s="18" t="str">
        <f>IF(P_14号4様式!T80="","",P_14号4様式!T80)</f>
        <v/>
      </c>
    </row>
    <row r="103" spans="1:23" s="20" customFormat="1" ht="12.75" customHeight="1" x14ac:dyDescent="0.15">
      <c r="A103" s="45" t="str">
        <f>IF(P_14号4様式!C81="","",P_14号4様式!C81)</f>
        <v/>
      </c>
      <c r="B103" s="45"/>
      <c r="C103" s="17" t="str">
        <f>IF(P_14号4様式!D81="","",P_14号4様式!D81)</f>
        <v/>
      </c>
      <c r="D103" s="17" t="str">
        <f>IF(P_14号4様式!E81="","",P_14号4様式!E81)</f>
        <v/>
      </c>
      <c r="E103" s="17" t="str">
        <f>IF(P_14号4様式!F81="","",P_14号4様式!F81)</f>
        <v/>
      </c>
      <c r="F103" s="17" t="str">
        <f>IF(P_14号4様式!G81="","",P_14号4様式!G81)</f>
        <v/>
      </c>
      <c r="G103" s="17" t="str">
        <f>IF(P_14号4様式!H81="","",P_14号4様式!H81)</f>
        <v/>
      </c>
      <c r="H103" s="17" t="str">
        <f>IF(P_14号4様式!I81="","",P_14号4様式!I81)</f>
        <v/>
      </c>
      <c r="I103" s="17" t="str">
        <f>IF(P_14号4様式!J81="","",P_14号4様式!J81)</f>
        <v/>
      </c>
      <c r="J103" s="17" t="str">
        <f>IF(P_14号4様式!K81="","",P_14号4様式!K81)</f>
        <v/>
      </c>
      <c r="K103" s="17" t="str">
        <f>IF(P_14号4様式!L81="","",P_14号4様式!L81)</f>
        <v/>
      </c>
      <c r="L103" s="18" t="str">
        <f>IF(P_14号4様式!M81="","",P_14号4様式!M81)</f>
        <v/>
      </c>
      <c r="M103" s="46" t="str">
        <f>IF(P_14号4様式!N81="","",P_14号4様式!N81)</f>
        <v/>
      </c>
      <c r="N103" s="47"/>
      <c r="O103" s="48"/>
      <c r="P103" s="46" t="str">
        <f>IF(P_14号4様式!O81="","",P_14号4様式!O81)</f>
        <v/>
      </c>
      <c r="Q103" s="47"/>
      <c r="R103" s="48"/>
      <c r="S103" s="17" t="str">
        <f>IF(P_14号4様式!P81="","",P_14号4様式!P81)</f>
        <v/>
      </c>
      <c r="T103" s="19" t="str">
        <f>IF(P_14号4様式!Q81="","",P_14号4様式!Q81)</f>
        <v/>
      </c>
      <c r="U103" s="18" t="str">
        <f>IF(P_14号4様式!R81="","",P_14号4様式!R81)</f>
        <v/>
      </c>
      <c r="V103" s="18" t="str">
        <f>IF(P_14号4様式!S81="","",P_14号4様式!S81)</f>
        <v/>
      </c>
      <c r="W103" s="18" t="str">
        <f>IF(P_14号4様式!T81="","",P_14号4様式!T81)</f>
        <v/>
      </c>
    </row>
    <row r="104" spans="1:23" s="20" customFormat="1" ht="12.75" customHeight="1" x14ac:dyDescent="0.15">
      <c r="A104" s="45" t="str">
        <f>IF(P_14号4様式!C82="","",P_14号4様式!C82)</f>
        <v/>
      </c>
      <c r="B104" s="45"/>
      <c r="C104" s="17" t="str">
        <f>IF(P_14号4様式!D82="","",P_14号4様式!D82)</f>
        <v/>
      </c>
      <c r="D104" s="17" t="str">
        <f>IF(P_14号4様式!E82="","",P_14号4様式!E82)</f>
        <v/>
      </c>
      <c r="E104" s="17" t="str">
        <f>IF(P_14号4様式!F82="","",P_14号4様式!F82)</f>
        <v/>
      </c>
      <c r="F104" s="17" t="str">
        <f>IF(P_14号4様式!G82="","",P_14号4様式!G82)</f>
        <v/>
      </c>
      <c r="G104" s="17" t="str">
        <f>IF(P_14号4様式!H82="","",P_14号4様式!H82)</f>
        <v/>
      </c>
      <c r="H104" s="17" t="str">
        <f>IF(P_14号4様式!I82="","",P_14号4様式!I82)</f>
        <v/>
      </c>
      <c r="I104" s="17" t="str">
        <f>IF(P_14号4様式!J82="","",P_14号4様式!J82)</f>
        <v/>
      </c>
      <c r="J104" s="17" t="str">
        <f>IF(P_14号4様式!K82="","",P_14号4様式!K82)</f>
        <v/>
      </c>
      <c r="K104" s="17" t="str">
        <f>IF(P_14号4様式!L82="","",P_14号4様式!L82)</f>
        <v/>
      </c>
      <c r="L104" s="18" t="str">
        <f>IF(P_14号4様式!M82="","",P_14号4様式!M82)</f>
        <v/>
      </c>
      <c r="M104" s="46" t="str">
        <f>IF(P_14号4様式!N82="","",P_14号4様式!N82)</f>
        <v/>
      </c>
      <c r="N104" s="47"/>
      <c r="O104" s="48"/>
      <c r="P104" s="46" t="str">
        <f>IF(P_14号4様式!O82="","",P_14号4様式!O82)</f>
        <v/>
      </c>
      <c r="Q104" s="47"/>
      <c r="R104" s="48"/>
      <c r="S104" s="17" t="str">
        <f>IF(P_14号4様式!P82="","",P_14号4様式!P82)</f>
        <v/>
      </c>
      <c r="T104" s="19" t="str">
        <f>IF(P_14号4様式!Q82="","",P_14号4様式!Q82)</f>
        <v/>
      </c>
      <c r="U104" s="18" t="str">
        <f>IF(P_14号4様式!R82="","",P_14号4様式!R82)</f>
        <v/>
      </c>
      <c r="V104" s="18" t="str">
        <f>IF(P_14号4様式!S82="","",P_14号4様式!S82)</f>
        <v/>
      </c>
      <c r="W104" s="18" t="str">
        <f>IF(P_14号4様式!T82="","",P_14号4様式!T82)</f>
        <v/>
      </c>
    </row>
    <row r="105" spans="1:23" s="20" customFormat="1" ht="12.75" customHeight="1" x14ac:dyDescent="0.15">
      <c r="A105" s="45" t="str">
        <f>IF(P_14号4様式!C83="","",P_14号4様式!C83)</f>
        <v/>
      </c>
      <c r="B105" s="45"/>
      <c r="C105" s="17" t="str">
        <f>IF(P_14号4様式!D83="","",P_14号4様式!D83)</f>
        <v/>
      </c>
      <c r="D105" s="17" t="str">
        <f>IF(P_14号4様式!E83="","",P_14号4様式!E83)</f>
        <v/>
      </c>
      <c r="E105" s="17" t="str">
        <f>IF(P_14号4様式!F83="","",P_14号4様式!F83)</f>
        <v/>
      </c>
      <c r="F105" s="17" t="str">
        <f>IF(P_14号4様式!G83="","",P_14号4様式!G83)</f>
        <v/>
      </c>
      <c r="G105" s="17" t="str">
        <f>IF(P_14号4様式!H83="","",P_14号4様式!H83)</f>
        <v/>
      </c>
      <c r="H105" s="17" t="str">
        <f>IF(P_14号4様式!I83="","",P_14号4様式!I83)</f>
        <v/>
      </c>
      <c r="I105" s="17" t="str">
        <f>IF(P_14号4様式!J83="","",P_14号4様式!J83)</f>
        <v/>
      </c>
      <c r="J105" s="17" t="str">
        <f>IF(P_14号4様式!K83="","",P_14号4様式!K83)</f>
        <v/>
      </c>
      <c r="K105" s="17" t="str">
        <f>IF(P_14号4様式!L83="","",P_14号4様式!L83)</f>
        <v/>
      </c>
      <c r="L105" s="18" t="str">
        <f>IF(P_14号4様式!M83="","",P_14号4様式!M83)</f>
        <v/>
      </c>
      <c r="M105" s="46" t="str">
        <f>IF(P_14号4様式!N83="","",P_14号4様式!N83)</f>
        <v/>
      </c>
      <c r="N105" s="47"/>
      <c r="O105" s="48"/>
      <c r="P105" s="46" t="str">
        <f>IF(P_14号4様式!O83="","",P_14号4様式!O83)</f>
        <v/>
      </c>
      <c r="Q105" s="47"/>
      <c r="R105" s="48"/>
      <c r="S105" s="17" t="str">
        <f>IF(P_14号4様式!P83="","",P_14号4様式!P83)</f>
        <v/>
      </c>
      <c r="T105" s="19" t="str">
        <f>IF(P_14号4様式!Q83="","",P_14号4様式!Q83)</f>
        <v/>
      </c>
      <c r="U105" s="18" t="str">
        <f>IF(P_14号4様式!R83="","",P_14号4様式!R83)</f>
        <v/>
      </c>
      <c r="V105" s="18" t="str">
        <f>IF(P_14号4様式!S83="","",P_14号4様式!S83)</f>
        <v/>
      </c>
      <c r="W105" s="18" t="str">
        <f>IF(P_14号4様式!T83="","",P_14号4様式!T83)</f>
        <v/>
      </c>
    </row>
    <row r="106" spans="1:23" s="20" customFormat="1" ht="12.75" customHeight="1" x14ac:dyDescent="0.15">
      <c r="A106" s="45" t="str">
        <f>IF(P_14号4様式!C84="","",P_14号4様式!C84)</f>
        <v/>
      </c>
      <c r="B106" s="45"/>
      <c r="C106" s="17" t="str">
        <f>IF(P_14号4様式!D84="","",P_14号4様式!D84)</f>
        <v/>
      </c>
      <c r="D106" s="17" t="str">
        <f>IF(P_14号4様式!E84="","",P_14号4様式!E84)</f>
        <v/>
      </c>
      <c r="E106" s="17" t="str">
        <f>IF(P_14号4様式!F84="","",P_14号4様式!F84)</f>
        <v/>
      </c>
      <c r="F106" s="17" t="str">
        <f>IF(P_14号4様式!G84="","",P_14号4様式!G84)</f>
        <v/>
      </c>
      <c r="G106" s="17" t="str">
        <f>IF(P_14号4様式!H84="","",P_14号4様式!H84)</f>
        <v/>
      </c>
      <c r="H106" s="17" t="str">
        <f>IF(P_14号4様式!I84="","",P_14号4様式!I84)</f>
        <v/>
      </c>
      <c r="I106" s="17" t="str">
        <f>IF(P_14号4様式!J84="","",P_14号4様式!J84)</f>
        <v/>
      </c>
      <c r="J106" s="17" t="str">
        <f>IF(P_14号4様式!K84="","",P_14号4様式!K84)</f>
        <v/>
      </c>
      <c r="K106" s="17" t="str">
        <f>IF(P_14号4様式!L84="","",P_14号4様式!L84)</f>
        <v/>
      </c>
      <c r="L106" s="18" t="str">
        <f>IF(P_14号4様式!M84="","",P_14号4様式!M84)</f>
        <v/>
      </c>
      <c r="M106" s="46" t="str">
        <f>IF(P_14号4様式!N84="","",P_14号4様式!N84)</f>
        <v/>
      </c>
      <c r="N106" s="47"/>
      <c r="O106" s="48"/>
      <c r="P106" s="46" t="str">
        <f>IF(P_14号4様式!O84="","",P_14号4様式!O84)</f>
        <v/>
      </c>
      <c r="Q106" s="47"/>
      <c r="R106" s="48"/>
      <c r="S106" s="17" t="str">
        <f>IF(P_14号4様式!P84="","",P_14号4様式!P84)</f>
        <v/>
      </c>
      <c r="T106" s="19" t="str">
        <f>IF(P_14号4様式!Q84="","",P_14号4様式!Q84)</f>
        <v/>
      </c>
      <c r="U106" s="18" t="str">
        <f>IF(P_14号4様式!R84="","",P_14号4様式!R84)</f>
        <v/>
      </c>
      <c r="V106" s="18" t="str">
        <f>IF(P_14号4様式!S84="","",P_14号4様式!S84)</f>
        <v/>
      </c>
      <c r="W106" s="18" t="str">
        <f>IF(P_14号4様式!T84="","",P_14号4様式!T84)</f>
        <v/>
      </c>
    </row>
    <row r="107" spans="1:23" s="20" customFormat="1" ht="12.75" customHeight="1" x14ac:dyDescent="0.15">
      <c r="A107" s="45" t="str">
        <f>IF(P_14号4様式!C85="","",P_14号4様式!C85)</f>
        <v/>
      </c>
      <c r="B107" s="45"/>
      <c r="C107" s="17" t="str">
        <f>IF(P_14号4様式!D85="","",P_14号4様式!D85)</f>
        <v/>
      </c>
      <c r="D107" s="17" t="str">
        <f>IF(P_14号4様式!E85="","",P_14号4様式!E85)</f>
        <v/>
      </c>
      <c r="E107" s="17" t="str">
        <f>IF(P_14号4様式!F85="","",P_14号4様式!F85)</f>
        <v/>
      </c>
      <c r="F107" s="17" t="str">
        <f>IF(P_14号4様式!G85="","",P_14号4様式!G85)</f>
        <v/>
      </c>
      <c r="G107" s="17" t="str">
        <f>IF(P_14号4様式!H85="","",P_14号4様式!H85)</f>
        <v/>
      </c>
      <c r="H107" s="17" t="str">
        <f>IF(P_14号4様式!I85="","",P_14号4様式!I85)</f>
        <v/>
      </c>
      <c r="I107" s="17" t="str">
        <f>IF(P_14号4様式!J85="","",P_14号4様式!J85)</f>
        <v/>
      </c>
      <c r="J107" s="17" t="str">
        <f>IF(P_14号4様式!K85="","",P_14号4様式!K85)</f>
        <v/>
      </c>
      <c r="K107" s="17" t="str">
        <f>IF(P_14号4様式!L85="","",P_14号4様式!L85)</f>
        <v/>
      </c>
      <c r="L107" s="18" t="str">
        <f>IF(P_14号4様式!M85="","",P_14号4様式!M85)</f>
        <v/>
      </c>
      <c r="M107" s="46" t="str">
        <f>IF(P_14号4様式!N85="","",P_14号4様式!N85)</f>
        <v/>
      </c>
      <c r="N107" s="47"/>
      <c r="O107" s="48"/>
      <c r="P107" s="46" t="str">
        <f>IF(P_14号4様式!O85="","",P_14号4様式!O85)</f>
        <v/>
      </c>
      <c r="Q107" s="47"/>
      <c r="R107" s="48"/>
      <c r="S107" s="17" t="str">
        <f>IF(P_14号4様式!P85="","",P_14号4様式!P85)</f>
        <v/>
      </c>
      <c r="T107" s="19" t="str">
        <f>IF(P_14号4様式!Q85="","",P_14号4様式!Q85)</f>
        <v/>
      </c>
      <c r="U107" s="18" t="str">
        <f>IF(P_14号4様式!R85="","",P_14号4様式!R85)</f>
        <v/>
      </c>
      <c r="V107" s="18" t="str">
        <f>IF(P_14号4様式!S85="","",P_14号4様式!S85)</f>
        <v/>
      </c>
      <c r="W107" s="18" t="str">
        <f>IF(P_14号4様式!T85="","",P_14号4様式!T85)</f>
        <v/>
      </c>
    </row>
    <row r="108" spans="1:23" s="20" customFormat="1" ht="12.75" customHeight="1" x14ac:dyDescent="0.15">
      <c r="A108" s="45" t="str">
        <f>IF(P_14号4様式!C86="","",P_14号4様式!C86)</f>
        <v/>
      </c>
      <c r="B108" s="45"/>
      <c r="C108" s="17" t="str">
        <f>IF(P_14号4様式!D86="","",P_14号4様式!D86)</f>
        <v/>
      </c>
      <c r="D108" s="17" t="str">
        <f>IF(P_14号4様式!E86="","",P_14号4様式!E86)</f>
        <v/>
      </c>
      <c r="E108" s="17" t="str">
        <f>IF(P_14号4様式!F86="","",P_14号4様式!F86)</f>
        <v/>
      </c>
      <c r="F108" s="17" t="str">
        <f>IF(P_14号4様式!G86="","",P_14号4様式!G86)</f>
        <v/>
      </c>
      <c r="G108" s="17" t="str">
        <f>IF(P_14号4様式!H86="","",P_14号4様式!H86)</f>
        <v/>
      </c>
      <c r="H108" s="17" t="str">
        <f>IF(P_14号4様式!I86="","",P_14号4様式!I86)</f>
        <v/>
      </c>
      <c r="I108" s="17" t="str">
        <f>IF(P_14号4様式!J86="","",P_14号4様式!J86)</f>
        <v/>
      </c>
      <c r="J108" s="17" t="str">
        <f>IF(P_14号4様式!K86="","",P_14号4様式!K86)</f>
        <v/>
      </c>
      <c r="K108" s="17" t="str">
        <f>IF(P_14号4様式!L86="","",P_14号4様式!L86)</f>
        <v/>
      </c>
      <c r="L108" s="18" t="str">
        <f>IF(P_14号4様式!M86="","",P_14号4様式!M86)</f>
        <v/>
      </c>
      <c r="M108" s="46" t="str">
        <f>IF(P_14号4様式!N86="","",P_14号4様式!N86)</f>
        <v/>
      </c>
      <c r="N108" s="47"/>
      <c r="O108" s="48"/>
      <c r="P108" s="46" t="str">
        <f>IF(P_14号4様式!O86="","",P_14号4様式!O86)</f>
        <v/>
      </c>
      <c r="Q108" s="47"/>
      <c r="R108" s="48"/>
      <c r="S108" s="17" t="str">
        <f>IF(P_14号4様式!P86="","",P_14号4様式!P86)</f>
        <v/>
      </c>
      <c r="T108" s="19" t="str">
        <f>IF(P_14号4様式!Q86="","",P_14号4様式!Q86)</f>
        <v/>
      </c>
      <c r="U108" s="18" t="str">
        <f>IF(P_14号4様式!R86="","",P_14号4様式!R86)</f>
        <v/>
      </c>
      <c r="V108" s="18" t="str">
        <f>IF(P_14号4様式!S86="","",P_14号4様式!S86)</f>
        <v/>
      </c>
      <c r="W108" s="18" t="str">
        <f>IF(P_14号4様式!T86="","",P_14号4様式!T86)</f>
        <v/>
      </c>
    </row>
    <row r="109" spans="1:23" s="20" customFormat="1" ht="12.75" customHeight="1" x14ac:dyDescent="0.15">
      <c r="A109" s="45" t="str">
        <f>IF(P_14号4様式!C87="","",P_14号4様式!C87)</f>
        <v/>
      </c>
      <c r="B109" s="45"/>
      <c r="C109" s="17" t="str">
        <f>IF(P_14号4様式!D87="","",P_14号4様式!D87)</f>
        <v/>
      </c>
      <c r="D109" s="17" t="str">
        <f>IF(P_14号4様式!E87="","",P_14号4様式!E87)</f>
        <v/>
      </c>
      <c r="E109" s="17" t="str">
        <f>IF(P_14号4様式!F87="","",P_14号4様式!F87)</f>
        <v/>
      </c>
      <c r="F109" s="17" t="str">
        <f>IF(P_14号4様式!G87="","",P_14号4様式!G87)</f>
        <v/>
      </c>
      <c r="G109" s="17" t="str">
        <f>IF(P_14号4様式!H87="","",P_14号4様式!H87)</f>
        <v/>
      </c>
      <c r="H109" s="17" t="str">
        <f>IF(P_14号4様式!I87="","",P_14号4様式!I87)</f>
        <v/>
      </c>
      <c r="I109" s="17" t="str">
        <f>IF(P_14号4様式!J87="","",P_14号4様式!J87)</f>
        <v/>
      </c>
      <c r="J109" s="17" t="str">
        <f>IF(P_14号4様式!K87="","",P_14号4様式!K87)</f>
        <v/>
      </c>
      <c r="K109" s="17" t="str">
        <f>IF(P_14号4様式!L87="","",P_14号4様式!L87)</f>
        <v/>
      </c>
      <c r="L109" s="18" t="str">
        <f>IF(P_14号4様式!M87="","",P_14号4様式!M87)</f>
        <v/>
      </c>
      <c r="M109" s="46" t="str">
        <f>IF(P_14号4様式!N87="","",P_14号4様式!N87)</f>
        <v/>
      </c>
      <c r="N109" s="47"/>
      <c r="O109" s="48"/>
      <c r="P109" s="46" t="str">
        <f>IF(P_14号4様式!O87="","",P_14号4様式!O87)</f>
        <v/>
      </c>
      <c r="Q109" s="47"/>
      <c r="R109" s="48"/>
      <c r="S109" s="17" t="str">
        <f>IF(P_14号4様式!P87="","",P_14号4様式!P87)</f>
        <v/>
      </c>
      <c r="T109" s="19" t="str">
        <f>IF(P_14号4様式!Q87="","",P_14号4様式!Q87)</f>
        <v/>
      </c>
      <c r="U109" s="18" t="str">
        <f>IF(P_14号4様式!R87="","",P_14号4様式!R87)</f>
        <v/>
      </c>
      <c r="V109" s="18" t="str">
        <f>IF(P_14号4様式!S87="","",P_14号4様式!S87)</f>
        <v/>
      </c>
      <c r="W109" s="18" t="str">
        <f>IF(P_14号4様式!T87="","",P_14号4様式!T87)</f>
        <v/>
      </c>
    </row>
    <row r="110" spans="1:23" s="20" customFormat="1" ht="13.5" customHeight="1" x14ac:dyDescent="0.15">
      <c r="C110" s="21"/>
      <c r="D110" s="21"/>
      <c r="E110" s="21"/>
      <c r="F110" s="22"/>
      <c r="G110" s="21"/>
      <c r="H110" s="21"/>
      <c r="I110" s="21"/>
      <c r="J110" s="22"/>
      <c r="K110" s="21"/>
      <c r="L110" s="21"/>
      <c r="M110" s="21"/>
      <c r="N110" s="21"/>
      <c r="O110" s="21"/>
      <c r="P110" s="21"/>
      <c r="Q110" s="21"/>
      <c r="R110" s="21"/>
      <c r="S110" s="23"/>
      <c r="T110" s="24"/>
    </row>
    <row r="111" spans="1:23" s="20" customFormat="1" ht="12.75" customHeight="1" x14ac:dyDescent="0.15">
      <c r="A111" s="42" t="s">
        <v>21</v>
      </c>
      <c r="B111" s="43"/>
      <c r="C111" s="31">
        <f>IF(P_14号4様式!U45="","",P_14号4様式!U45)</f>
        <v>541306</v>
      </c>
      <c r="D111" s="31">
        <f>IF(P_14号4様式!V45="","",P_14号4様式!V45)</f>
        <v>619454</v>
      </c>
      <c r="E111" s="31">
        <f>IF(P_14号4様式!W45="","",P_14号4様式!W45)</f>
        <v>1160760</v>
      </c>
      <c r="F111" s="31">
        <f>IF(P_14号4様式!X45="","",P_14号4様式!X45)</f>
        <v>148087</v>
      </c>
      <c r="G111" s="31">
        <f>IF(P_14号4様式!Y45="","",P_14号4様式!Y45)</f>
        <v>150745</v>
      </c>
      <c r="H111" s="31">
        <f>IF(P_14号4様式!Z45="","",P_14号4様式!Z45)</f>
        <v>298832</v>
      </c>
      <c r="I111" s="31" t="str">
        <f>IF(P_14号4様式!AA45="","",P_14号4様式!AA45)</f>
        <v/>
      </c>
      <c r="J111" s="31" t="str">
        <f>IF(P_14号4様式!AB45="","",P_14号4様式!AB45)</f>
        <v/>
      </c>
      <c r="K111" s="31" t="str">
        <f>IF(P_14号4様式!AC45="","",P_14号4様式!AC45)</f>
        <v/>
      </c>
      <c r="L111" s="32">
        <f>IF(P_14号4様式!AD45="","",P_14号4様式!AD45)</f>
        <v>27.357354250645699</v>
      </c>
      <c r="M111" s="78">
        <f>IF(P_14号4様式!AE45="","",P_14号4様式!AE45)</f>
        <v>24.3351403009747</v>
      </c>
      <c r="N111" s="79"/>
      <c r="O111" s="80"/>
      <c r="P111" s="78">
        <f>IF(P_14号4様式!AF45="","",P_14号4様式!AF45)</f>
        <v>25.7445122161343</v>
      </c>
      <c r="Q111" s="79"/>
      <c r="R111" s="80"/>
      <c r="S111" s="31"/>
      <c r="T111" s="33" t="str">
        <f>IF(P_14号4様式!AG45="","",P_14号4様式!AG45)</f>
        <v/>
      </c>
      <c r="U111" s="34">
        <f>IF(P_14号4様式!AH45="","",P_14号4様式!AH45)</f>
        <v>26.6349482536748</v>
      </c>
      <c r="V111" s="34">
        <f>IF(P_14号4様式!AI45="","",P_14号4様式!AI45)</f>
        <v>24.1818384548097</v>
      </c>
      <c r="W111" s="34">
        <f>IF(P_14号4様式!AJ45="","",P_14号4様式!AJ45)</f>
        <v>25.3206371430038</v>
      </c>
    </row>
    <row r="112" spans="1:23" s="20" customFormat="1" ht="12.75" customHeight="1" x14ac:dyDescent="0.15">
      <c r="A112" s="42" t="s">
        <v>22</v>
      </c>
      <c r="B112" s="43"/>
      <c r="C112" s="31">
        <f>IF(P_14号4様式!AK45="","",P_14号4様式!AK45)</f>
        <v>68116</v>
      </c>
      <c r="D112" s="31">
        <f>IF(P_14号4様式!AL45="","",P_14号4様式!AL45)</f>
        <v>71746</v>
      </c>
      <c r="E112" s="31">
        <f>IF(P_14号4様式!AM45="","",P_14号4様式!AM45)</f>
        <v>139862</v>
      </c>
      <c r="F112" s="31">
        <f>IF(P_14号4様式!AN45="","",P_14号4様式!AN45)</f>
        <v>20426</v>
      </c>
      <c r="G112" s="31">
        <f>IF(P_14号4様式!AO45="","",P_14号4様式!AO45)</f>
        <v>18169</v>
      </c>
      <c r="H112" s="31">
        <f>IF(P_14号4様式!AP45="","",P_14号4様式!AP45)</f>
        <v>38595</v>
      </c>
      <c r="I112" s="31" t="str">
        <f>IF(P_14号4様式!AQ45="","",P_14号4様式!AQ45)</f>
        <v/>
      </c>
      <c r="J112" s="31" t="str">
        <f>IF(P_14号4様式!AR45="","",P_14号4様式!AR45)</f>
        <v/>
      </c>
      <c r="K112" s="31" t="str">
        <f>IF(P_14号4様式!AS45="","",P_14号4様式!AS45)</f>
        <v/>
      </c>
      <c r="L112" s="32">
        <f>IF(P_14号4様式!AT45="","",P_14号4様式!AT45)</f>
        <v>29.9870808620588</v>
      </c>
      <c r="M112" s="78">
        <f>IF(P_14号4様式!AU45="","",P_14号4様式!AU45)</f>
        <v>25.324059877902599</v>
      </c>
      <c r="N112" s="79"/>
      <c r="O112" s="80"/>
      <c r="P112" s="78">
        <f>IF(P_14号4様式!AV45="","",P_14号4様式!AV45)</f>
        <v>27.595057985728801</v>
      </c>
      <c r="Q112" s="79"/>
      <c r="R112" s="80"/>
      <c r="S112" s="31"/>
      <c r="T112" s="33" t="str">
        <f>IF(P_14号4様式!AW45="","",P_14号4様式!AW45)</f>
        <v/>
      </c>
      <c r="U112" s="34">
        <f>IF(P_14号4様式!AX45="","",P_14号4様式!AX45)</f>
        <v>31.624339143726601</v>
      </c>
      <c r="V112" s="34">
        <f>IF(P_14号4様式!AY45="","",P_14号4様式!AY45)</f>
        <v>27.6144755308963</v>
      </c>
      <c r="W112" s="34">
        <f>IF(P_14号4様式!AZ45="","",P_14号4様式!AZ45)</f>
        <v>29.552416840621401</v>
      </c>
    </row>
    <row r="113" spans="1:23" s="20" customFormat="1" ht="12.75" customHeight="1" x14ac:dyDescent="0.15">
      <c r="A113" s="42" t="s">
        <v>23</v>
      </c>
      <c r="B113" s="43"/>
      <c r="C113" s="31">
        <f>IF(P_14号4様式!BA45="","",P_14号4様式!BA45)</f>
        <v>609422</v>
      </c>
      <c r="D113" s="31">
        <f>IF(P_14号4様式!BB45="","",P_14号4様式!BB45)</f>
        <v>691200</v>
      </c>
      <c r="E113" s="31">
        <f>IF(P_14号4様式!BC45="","",P_14号4様式!BC45)</f>
        <v>1300622</v>
      </c>
      <c r="F113" s="31">
        <f>IF(P_14号4様式!BD45="","",P_14号4様式!BD45)</f>
        <v>168513</v>
      </c>
      <c r="G113" s="31">
        <f>IF(P_14号4様式!BE45="","",P_14号4様式!BE45)</f>
        <v>168914</v>
      </c>
      <c r="H113" s="31">
        <f>IF(P_14号4様式!BF45="","",P_14号4様式!BF45)</f>
        <v>337427</v>
      </c>
      <c r="I113" s="31" t="str">
        <f>IF(P_14号4様式!BG45="","",P_14号4様式!BG45)</f>
        <v/>
      </c>
      <c r="J113" s="31" t="str">
        <f>IF(P_14号4様式!BH45="","",P_14号4様式!BH45)</f>
        <v/>
      </c>
      <c r="K113" s="31" t="str">
        <f>IF(P_14号4様式!BI45="","",P_14号4様式!BI45)</f>
        <v/>
      </c>
      <c r="L113" s="32">
        <f>IF(P_14号4様式!BJ45="","",P_14号4様式!BJ45)</f>
        <v>27.651282690812</v>
      </c>
      <c r="M113" s="78">
        <f>IF(P_14号4様式!BK45="","",P_14号4様式!BK45)</f>
        <v>24.437789351851901</v>
      </c>
      <c r="N113" s="79"/>
      <c r="O113" s="80"/>
      <c r="P113" s="78">
        <f>IF(P_14号4様式!BL45="","",P_14号4様式!BL45)</f>
        <v>25.9435101051651</v>
      </c>
      <c r="Q113" s="79"/>
      <c r="R113" s="80"/>
      <c r="S113" s="31"/>
      <c r="T113" s="33" t="str">
        <f>IF(P_14号4様式!BM45="","",P_14号4様式!BM45)</f>
        <v/>
      </c>
      <c r="U113" s="34">
        <f>IF(P_14号4様式!BN45="","",P_14号4様式!BN45)</f>
        <v>27.206001550464698</v>
      </c>
      <c r="V113" s="34">
        <f>IF(P_14号4様式!BO45="","",P_14号4様式!BO45)</f>
        <v>24.548879245780501</v>
      </c>
      <c r="W113" s="34">
        <f>IF(P_14号4様式!BP45="","",P_14号4様式!BP45)</f>
        <v>25.787981057467501</v>
      </c>
    </row>
    <row r="114" spans="1:23" s="20" customFormat="1" ht="12.75" customHeight="1" x14ac:dyDescent="0.15">
      <c r="A114" s="44"/>
      <c r="B114" s="44"/>
      <c r="C114" s="31"/>
      <c r="D114" s="31"/>
      <c r="E114" s="31"/>
      <c r="F114" s="35"/>
      <c r="G114" s="31"/>
      <c r="H114" s="31"/>
      <c r="I114" s="31"/>
      <c r="J114" s="35"/>
      <c r="K114" s="31"/>
      <c r="L114" s="32"/>
      <c r="M114" s="78"/>
      <c r="N114" s="79"/>
      <c r="O114" s="80"/>
      <c r="P114" s="78"/>
      <c r="Q114" s="79"/>
      <c r="R114" s="80"/>
      <c r="S114" s="31"/>
      <c r="T114" s="36"/>
      <c r="U114" s="37"/>
      <c r="V114" s="37"/>
      <c r="W114" s="37"/>
    </row>
  </sheetData>
  <mergeCells count="334">
    <mergeCell ref="M56:O56"/>
    <mergeCell ref="M55:O55"/>
    <mergeCell ref="L7:M8"/>
    <mergeCell ref="O7:O8"/>
    <mergeCell ref="M51:O51"/>
    <mergeCell ref="M52:O52"/>
    <mergeCell ref="M103:O103"/>
    <mergeCell ref="M97:O97"/>
    <mergeCell ref="M98:O98"/>
    <mergeCell ref="M99:O99"/>
    <mergeCell ref="M100:O100"/>
    <mergeCell ref="M93:O93"/>
    <mergeCell ref="M94:O94"/>
    <mergeCell ref="M95:O95"/>
    <mergeCell ref="M42:O42"/>
    <mergeCell ref="M49:O49"/>
    <mergeCell ref="M50:O50"/>
    <mergeCell ref="M43:O43"/>
    <mergeCell ref="M44:O44"/>
    <mergeCell ref="M45:O45"/>
    <mergeCell ref="M46:O46"/>
    <mergeCell ref="M47:O47"/>
    <mergeCell ref="M48:O48"/>
    <mergeCell ref="M28:O28"/>
    <mergeCell ref="V1:W1"/>
    <mergeCell ref="V58:W58"/>
    <mergeCell ref="U60:W60"/>
    <mergeCell ref="P107:R107"/>
    <mergeCell ref="P108:R108"/>
    <mergeCell ref="P109:R109"/>
    <mergeCell ref="N60:P60"/>
    <mergeCell ref="P103:R103"/>
    <mergeCell ref="P104:R104"/>
    <mergeCell ref="P105:R105"/>
    <mergeCell ref="P106:R106"/>
    <mergeCell ref="P99:R99"/>
    <mergeCell ref="P100:R100"/>
    <mergeCell ref="P101:R101"/>
    <mergeCell ref="P102:R102"/>
    <mergeCell ref="P95:R95"/>
    <mergeCell ref="P96:R96"/>
    <mergeCell ref="P97:R97"/>
    <mergeCell ref="P98:R98"/>
    <mergeCell ref="P91:R91"/>
    <mergeCell ref="P92:R92"/>
    <mergeCell ref="P93:R93"/>
    <mergeCell ref="P94:R94"/>
    <mergeCell ref="U2:W2"/>
    <mergeCell ref="N3:P3"/>
    <mergeCell ref="U3:W3"/>
    <mergeCell ref="N59:P59"/>
    <mergeCell ref="Q59:T59"/>
    <mergeCell ref="U59:W59"/>
    <mergeCell ref="N2:P2"/>
    <mergeCell ref="Q2:T2"/>
    <mergeCell ref="P55:R55"/>
    <mergeCell ref="P56:R56"/>
    <mergeCell ref="P57:R57"/>
    <mergeCell ref="M57:O57"/>
    <mergeCell ref="P51:R51"/>
    <mergeCell ref="P52:R52"/>
    <mergeCell ref="P54:R54"/>
    <mergeCell ref="M54:O54"/>
    <mergeCell ref="P47:R47"/>
    <mergeCell ref="P48:R48"/>
    <mergeCell ref="P49:R49"/>
    <mergeCell ref="P50:R50"/>
    <mergeCell ref="P43:R43"/>
    <mergeCell ref="P44:R44"/>
    <mergeCell ref="P45:R45"/>
    <mergeCell ref="P46:R46"/>
    <mergeCell ref="P79:R79"/>
    <mergeCell ref="P80:R80"/>
    <mergeCell ref="P81:R81"/>
    <mergeCell ref="P82:R82"/>
    <mergeCell ref="P75:R75"/>
    <mergeCell ref="P76:R76"/>
    <mergeCell ref="P77:R77"/>
    <mergeCell ref="P78:R78"/>
    <mergeCell ref="P68:R68"/>
    <mergeCell ref="P69:R69"/>
    <mergeCell ref="P70:R70"/>
    <mergeCell ref="P71:R71"/>
    <mergeCell ref="P72:R72"/>
    <mergeCell ref="P73:R73"/>
    <mergeCell ref="P74:R74"/>
    <mergeCell ref="M80:O80"/>
    <mergeCell ref="M89:O89"/>
    <mergeCell ref="M90:O90"/>
    <mergeCell ref="M85:O85"/>
    <mergeCell ref="M86:O86"/>
    <mergeCell ref="M87:O87"/>
    <mergeCell ref="M88:O88"/>
    <mergeCell ref="M92:O92"/>
    <mergeCell ref="P87:R87"/>
    <mergeCell ref="P88:R88"/>
    <mergeCell ref="P89:R89"/>
    <mergeCell ref="P90:R90"/>
    <mergeCell ref="P83:R83"/>
    <mergeCell ref="P84:R84"/>
    <mergeCell ref="P85:R85"/>
    <mergeCell ref="P86:R86"/>
    <mergeCell ref="M114:O114"/>
    <mergeCell ref="P114:R114"/>
    <mergeCell ref="P19:R19"/>
    <mergeCell ref="P20:R20"/>
    <mergeCell ref="P21:R21"/>
    <mergeCell ref="P22:R22"/>
    <mergeCell ref="P39:R39"/>
    <mergeCell ref="P40:R40"/>
    <mergeCell ref="P41:R41"/>
    <mergeCell ref="P42:R42"/>
    <mergeCell ref="P35:R35"/>
    <mergeCell ref="P36:R36"/>
    <mergeCell ref="P37:R37"/>
    <mergeCell ref="P38:R38"/>
    <mergeCell ref="P31:R31"/>
    <mergeCell ref="P32:R32"/>
    <mergeCell ref="P33:R33"/>
    <mergeCell ref="P34:R34"/>
    <mergeCell ref="M27:O27"/>
    <mergeCell ref="P27:R27"/>
    <mergeCell ref="P28:R28"/>
    <mergeCell ref="P29:R29"/>
    <mergeCell ref="P30:R30"/>
    <mergeCell ref="P23:R23"/>
    <mergeCell ref="P24:R24"/>
    <mergeCell ref="P25:R25"/>
    <mergeCell ref="P26:R26"/>
    <mergeCell ref="M79:O79"/>
    <mergeCell ref="P11:R11"/>
    <mergeCell ref="P12:R12"/>
    <mergeCell ref="P13:R13"/>
    <mergeCell ref="P14:R14"/>
    <mergeCell ref="P15:R15"/>
    <mergeCell ref="P16:R16"/>
    <mergeCell ref="P17:R17"/>
    <mergeCell ref="P18:R18"/>
    <mergeCell ref="M41:O41"/>
    <mergeCell ref="M37:O37"/>
    <mergeCell ref="M38:O38"/>
    <mergeCell ref="M39:O39"/>
    <mergeCell ref="M40:O40"/>
    <mergeCell ref="M33:O33"/>
    <mergeCell ref="M34:O34"/>
    <mergeCell ref="M35:O35"/>
    <mergeCell ref="M36:O36"/>
    <mergeCell ref="M29:O29"/>
    <mergeCell ref="M30:O30"/>
    <mergeCell ref="M31:O31"/>
    <mergeCell ref="M32:O32"/>
    <mergeCell ref="M25:O25"/>
    <mergeCell ref="M26:O26"/>
    <mergeCell ref="M11:O11"/>
    <mergeCell ref="M12:O12"/>
    <mergeCell ref="M23:O23"/>
    <mergeCell ref="M24:O24"/>
    <mergeCell ref="M21:O21"/>
    <mergeCell ref="M22:O22"/>
    <mergeCell ref="M13:O13"/>
    <mergeCell ref="M14:O14"/>
    <mergeCell ref="M15:O15"/>
    <mergeCell ref="M16:O16"/>
    <mergeCell ref="M17:O17"/>
    <mergeCell ref="M18:O18"/>
    <mergeCell ref="M19:O19"/>
    <mergeCell ref="M20:O20"/>
    <mergeCell ref="V61:W61"/>
    <mergeCell ref="G61:K61"/>
    <mergeCell ref="M71:O71"/>
    <mergeCell ref="M72:O72"/>
    <mergeCell ref="M73:O73"/>
    <mergeCell ref="M74:O74"/>
    <mergeCell ref="M75:O75"/>
    <mergeCell ref="M76:O76"/>
    <mergeCell ref="M67:O67"/>
    <mergeCell ref="P67:R67"/>
    <mergeCell ref="M68:O68"/>
    <mergeCell ref="M69:O69"/>
    <mergeCell ref="M70:O70"/>
    <mergeCell ref="M101:O101"/>
    <mergeCell ref="M102:O102"/>
    <mergeCell ref="M112:O112"/>
    <mergeCell ref="M81:O81"/>
    <mergeCell ref="M82:O82"/>
    <mergeCell ref="M83:O83"/>
    <mergeCell ref="M84:O84"/>
    <mergeCell ref="M91:O91"/>
    <mergeCell ref="M96:O96"/>
    <mergeCell ref="B60:E60"/>
    <mergeCell ref="A6:B9"/>
    <mergeCell ref="C6:E8"/>
    <mergeCell ref="G4:K4"/>
    <mergeCell ref="A25:B25"/>
    <mergeCell ref="A38:B38"/>
    <mergeCell ref="A20:B20"/>
    <mergeCell ref="A44:B44"/>
    <mergeCell ref="A50:B50"/>
    <mergeCell ref="A55:B55"/>
    <mergeCell ref="A54:B54"/>
    <mergeCell ref="A69:B69"/>
    <mergeCell ref="T6:T9"/>
    <mergeCell ref="U6:W8"/>
    <mergeCell ref="A10:B10"/>
    <mergeCell ref="I6:K8"/>
    <mergeCell ref="S6:S9"/>
    <mergeCell ref="P9:R9"/>
    <mergeCell ref="M10:O10"/>
    <mergeCell ref="P10:R10"/>
    <mergeCell ref="M9:O9"/>
    <mergeCell ref="Q7:Q8"/>
    <mergeCell ref="L6:M6"/>
    <mergeCell ref="F6:H6"/>
    <mergeCell ref="F7:H8"/>
    <mergeCell ref="V4:W4"/>
    <mergeCell ref="B61:E61"/>
    <mergeCell ref="A21:B21"/>
    <mergeCell ref="A22:B22"/>
    <mergeCell ref="A26:B26"/>
    <mergeCell ref="A27:B27"/>
    <mergeCell ref="A37:B37"/>
    <mergeCell ref="A28:B28"/>
    <mergeCell ref="A29:B29"/>
    <mergeCell ref="A40:B40"/>
    <mergeCell ref="A41:B41"/>
    <mergeCell ref="A56:B56"/>
    <mergeCell ref="A49:B49"/>
    <mergeCell ref="A48:B48"/>
    <mergeCell ref="A47:B47"/>
    <mergeCell ref="A42:B42"/>
    <mergeCell ref="A51:B51"/>
    <mergeCell ref="A105:B105"/>
    <mergeCell ref="A106:B106"/>
    <mergeCell ref="A112:B112"/>
    <mergeCell ref="A113:B113"/>
    <mergeCell ref="A58:C59"/>
    <mergeCell ref="A52:B52"/>
    <mergeCell ref="A70:B70"/>
    <mergeCell ref="A63:B66"/>
    <mergeCell ref="A84:B84"/>
    <mergeCell ref="A85:B85"/>
    <mergeCell ref="A86:B86"/>
    <mergeCell ref="A95:B95"/>
    <mergeCell ref="A96:B96"/>
    <mergeCell ref="A1:C2"/>
    <mergeCell ref="B4:E4"/>
    <mergeCell ref="A33:B33"/>
    <mergeCell ref="A34:B34"/>
    <mergeCell ref="A57:B57"/>
    <mergeCell ref="A36:B36"/>
    <mergeCell ref="A30:B30"/>
    <mergeCell ref="B3:E3"/>
    <mergeCell ref="A100:B100"/>
    <mergeCell ref="A101:B101"/>
    <mergeCell ref="A102:B102"/>
    <mergeCell ref="A77:B77"/>
    <mergeCell ref="A78:B78"/>
    <mergeCell ref="I63:K65"/>
    <mergeCell ref="F64:H65"/>
    <mergeCell ref="F63:H63"/>
    <mergeCell ref="C63:E65"/>
    <mergeCell ref="A75:B75"/>
    <mergeCell ref="A76:B76"/>
    <mergeCell ref="F59:L60"/>
    <mergeCell ref="P113:R113"/>
    <mergeCell ref="M113:O113"/>
    <mergeCell ref="A103:B103"/>
    <mergeCell ref="A114:B114"/>
    <mergeCell ref="A104:B104"/>
    <mergeCell ref="P112:R112"/>
    <mergeCell ref="M111:O111"/>
    <mergeCell ref="M107:O107"/>
    <mergeCell ref="M108:O108"/>
    <mergeCell ref="M109:O109"/>
    <mergeCell ref="M104:O104"/>
    <mergeCell ref="M105:O105"/>
    <mergeCell ref="M106:O106"/>
    <mergeCell ref="P111:R111"/>
    <mergeCell ref="A107:B107"/>
    <mergeCell ref="A108:B108"/>
    <mergeCell ref="A109:B109"/>
    <mergeCell ref="A111:B111"/>
    <mergeCell ref="S63:S66"/>
    <mergeCell ref="T63:T66"/>
    <mergeCell ref="U63:W65"/>
    <mergeCell ref="M66:O66"/>
    <mergeCell ref="P66:R66"/>
    <mergeCell ref="L64:M65"/>
    <mergeCell ref="O64:O65"/>
    <mergeCell ref="Q64:Q65"/>
    <mergeCell ref="L63:M63"/>
    <mergeCell ref="M77:O77"/>
    <mergeCell ref="M78:O78"/>
    <mergeCell ref="A83:B83"/>
    <mergeCell ref="A68:B68"/>
    <mergeCell ref="A19:B19"/>
    <mergeCell ref="A24:B24"/>
    <mergeCell ref="A45:B45"/>
    <mergeCell ref="A46:B46"/>
    <mergeCell ref="A43:B43"/>
    <mergeCell ref="A23:B23"/>
    <mergeCell ref="A31:B31"/>
    <mergeCell ref="A32:B32"/>
    <mergeCell ref="A35:B35"/>
    <mergeCell ref="A39:B39"/>
    <mergeCell ref="A71:B71"/>
    <mergeCell ref="A72:B72"/>
    <mergeCell ref="A73:B73"/>
    <mergeCell ref="A74:B74"/>
    <mergeCell ref="A67:B67"/>
    <mergeCell ref="A79:B79"/>
    <mergeCell ref="A80:B80"/>
    <mergeCell ref="A81:B81"/>
    <mergeCell ref="A82:B82"/>
    <mergeCell ref="A15:B15"/>
    <mergeCell ref="A16:B16"/>
    <mergeCell ref="A17:B17"/>
    <mergeCell ref="A18:B18"/>
    <mergeCell ref="A11:B11"/>
    <mergeCell ref="A12:B12"/>
    <mergeCell ref="A13:B13"/>
    <mergeCell ref="A14:B14"/>
    <mergeCell ref="A97:B97"/>
    <mergeCell ref="A98:B98"/>
    <mergeCell ref="A99:B99"/>
    <mergeCell ref="A91:B91"/>
    <mergeCell ref="A92:B92"/>
    <mergeCell ref="A93:B93"/>
    <mergeCell ref="A94:B94"/>
    <mergeCell ref="A87:B87"/>
    <mergeCell ref="A88:B88"/>
    <mergeCell ref="A89:B89"/>
    <mergeCell ref="A90:B90"/>
    <mergeCell ref="F2:L3"/>
  </mergeCells>
  <phoneticPr fontId="1"/>
  <pageMargins left="0.78740157480314965" right="0.39370078740157483" top="0.39370078740157483" bottom="7.874015748031496E-2" header="0.51181102362204722" footer="0.51181102362204722"/>
  <pageSetup paperSize="9" scale="78" fitToHeight="0" orientation="landscape" r:id="rId1"/>
  <headerFooter alignWithMargins="0"/>
  <rowBreaks count="1" manualBreakCount="1">
    <brk id="57" max="16383" man="1"/>
  </rowBreaks>
  <webPublishItems count="1">
    <webPublishItem id="13295" divId="xls_144_000000_13295" sourceType="sheet" destinationFile="G:\xls_144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17</v>
      </c>
      <c r="B1" s="2">
        <v>45858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25</v>
      </c>
      <c r="B1" t="s">
        <v>26</v>
      </c>
      <c r="C1" t="s">
        <v>4</v>
      </c>
      <c r="D1" t="s">
        <v>27</v>
      </c>
      <c r="E1" t="s">
        <v>28</v>
      </c>
      <c r="F1" t="s">
        <v>29</v>
      </c>
      <c r="G1" t="s">
        <v>30</v>
      </c>
      <c r="H1" t="s">
        <v>31</v>
      </c>
      <c r="I1" t="s">
        <v>32</v>
      </c>
      <c r="J1" t="s">
        <v>33</v>
      </c>
      <c r="K1" t="s">
        <v>34</v>
      </c>
      <c r="L1" t="s">
        <v>35</v>
      </c>
      <c r="M1" t="s">
        <v>36</v>
      </c>
      <c r="N1" t="s">
        <v>37</v>
      </c>
      <c r="O1" t="s">
        <v>38</v>
      </c>
      <c r="P1" t="s">
        <v>39</v>
      </c>
      <c r="Q1" t="s">
        <v>40</v>
      </c>
      <c r="R1" t="s">
        <v>41</v>
      </c>
      <c r="S1" t="s">
        <v>42</v>
      </c>
      <c r="T1" t="s">
        <v>43</v>
      </c>
      <c r="U1" t="s">
        <v>44</v>
      </c>
      <c r="V1" t="s">
        <v>45</v>
      </c>
      <c r="W1" t="s">
        <v>46</v>
      </c>
      <c r="X1" t="s">
        <v>47</v>
      </c>
      <c r="Y1" t="s">
        <v>48</v>
      </c>
      <c r="Z1" t="s">
        <v>49</v>
      </c>
      <c r="AA1" t="s">
        <v>50</v>
      </c>
      <c r="AB1" t="s">
        <v>51</v>
      </c>
      <c r="AC1" t="s">
        <v>52</v>
      </c>
      <c r="AD1" t="s">
        <v>53</v>
      </c>
      <c r="AE1" t="s">
        <v>54</v>
      </c>
      <c r="AF1" t="s">
        <v>55</v>
      </c>
      <c r="AG1" t="s">
        <v>56</v>
      </c>
      <c r="AH1" t="s">
        <v>57</v>
      </c>
      <c r="AI1" t="s">
        <v>58</v>
      </c>
      <c r="AJ1" t="s">
        <v>59</v>
      </c>
      <c r="AK1" t="s">
        <v>60</v>
      </c>
      <c r="AL1" t="s">
        <v>61</v>
      </c>
      <c r="AM1" t="s">
        <v>62</v>
      </c>
      <c r="AN1" t="s">
        <v>63</v>
      </c>
      <c r="AO1" t="s">
        <v>64</v>
      </c>
      <c r="AP1" t="s">
        <v>65</v>
      </c>
      <c r="AQ1" t="s">
        <v>66</v>
      </c>
      <c r="AR1" t="s">
        <v>67</v>
      </c>
      <c r="AS1" t="s">
        <v>68</v>
      </c>
      <c r="AT1" t="s">
        <v>69</v>
      </c>
      <c r="AU1" t="s">
        <v>70</v>
      </c>
      <c r="AV1" t="s">
        <v>71</v>
      </c>
      <c r="AW1" t="s">
        <v>72</v>
      </c>
      <c r="AX1" t="s">
        <v>73</v>
      </c>
      <c r="AY1" t="s">
        <v>74</v>
      </c>
      <c r="AZ1" t="s">
        <v>75</v>
      </c>
      <c r="BA1" t="s">
        <v>76</v>
      </c>
      <c r="BB1" t="s">
        <v>77</v>
      </c>
      <c r="BC1" t="s">
        <v>78</v>
      </c>
      <c r="BD1" t="s">
        <v>79</v>
      </c>
      <c r="BE1" t="s">
        <v>80</v>
      </c>
      <c r="BF1" t="s">
        <v>81</v>
      </c>
      <c r="BG1" t="s">
        <v>82</v>
      </c>
      <c r="BH1" t="s">
        <v>83</v>
      </c>
      <c r="BI1" t="s">
        <v>84</v>
      </c>
      <c r="BJ1" t="s">
        <v>85</v>
      </c>
      <c r="BK1" t="s">
        <v>86</v>
      </c>
      <c r="BL1" t="s">
        <v>87</v>
      </c>
      <c r="BM1" t="s">
        <v>88</v>
      </c>
      <c r="BN1" t="s">
        <v>89</v>
      </c>
      <c r="BO1" t="s">
        <v>90</v>
      </c>
      <c r="BP1" t="s">
        <v>91</v>
      </c>
      <c r="BQ1" t="s">
        <v>92</v>
      </c>
      <c r="BR1" t="s">
        <v>93</v>
      </c>
      <c r="BS1" t="s">
        <v>94</v>
      </c>
    </row>
    <row r="2" spans="1:71" x14ac:dyDescent="0.15">
      <c r="A2">
        <v>1</v>
      </c>
      <c r="B2">
        <v>1</v>
      </c>
      <c r="C2" t="s">
        <v>95</v>
      </c>
      <c r="D2">
        <v>225666</v>
      </c>
      <c r="E2">
        <v>267742</v>
      </c>
      <c r="F2">
        <v>493408</v>
      </c>
      <c r="G2">
        <v>67628</v>
      </c>
      <c r="H2">
        <v>72691</v>
      </c>
      <c r="I2">
        <v>140319</v>
      </c>
      <c r="M2">
        <v>29.9681830670105</v>
      </c>
      <c r="N2">
        <v>27.1496440603267</v>
      </c>
      <c r="O2">
        <v>28.438736299370898</v>
      </c>
      <c r="Q2" s="28"/>
      <c r="R2">
        <v>28.576625061356101</v>
      </c>
      <c r="S2">
        <v>26.435190978484101</v>
      </c>
      <c r="T2">
        <v>27.412669389975999</v>
      </c>
      <c r="U2">
        <v>541306</v>
      </c>
      <c r="V2">
        <v>619454</v>
      </c>
      <c r="W2">
        <v>1160760</v>
      </c>
      <c r="X2">
        <v>148087</v>
      </c>
      <c r="Y2">
        <v>150745</v>
      </c>
      <c r="Z2">
        <v>298832</v>
      </c>
      <c r="AD2">
        <v>27.357354250645699</v>
      </c>
      <c r="AE2">
        <v>24.3351403009747</v>
      </c>
      <c r="AF2">
        <v>25.7445122161343</v>
      </c>
      <c r="AG2" s="28"/>
      <c r="AH2">
        <v>26.6349482536748</v>
      </c>
      <c r="AI2">
        <v>24.1818384548097</v>
      </c>
      <c r="AJ2">
        <v>25.3206371430038</v>
      </c>
      <c r="AK2">
        <v>68116</v>
      </c>
      <c r="AL2">
        <v>71746</v>
      </c>
      <c r="AM2">
        <v>139862</v>
      </c>
      <c r="AN2">
        <v>20426</v>
      </c>
      <c r="AO2">
        <v>18169</v>
      </c>
      <c r="AP2">
        <v>38595</v>
      </c>
      <c r="AT2">
        <v>29.9870808620588</v>
      </c>
      <c r="AU2">
        <v>25.324059877902599</v>
      </c>
      <c r="AV2">
        <v>27.595057985728801</v>
      </c>
      <c r="AW2" s="28"/>
      <c r="AX2">
        <v>31.624339143726601</v>
      </c>
      <c r="AY2">
        <v>27.6144755308963</v>
      </c>
      <c r="AZ2">
        <v>29.552416840621401</v>
      </c>
      <c r="BA2">
        <v>609422</v>
      </c>
      <c r="BB2">
        <v>691200</v>
      </c>
      <c r="BC2">
        <v>1300622</v>
      </c>
      <c r="BD2">
        <v>168513</v>
      </c>
      <c r="BE2">
        <v>168914</v>
      </c>
      <c r="BF2">
        <v>337427</v>
      </c>
      <c r="BJ2">
        <v>27.651282690812</v>
      </c>
      <c r="BK2">
        <v>24.437789351851901</v>
      </c>
      <c r="BL2">
        <v>25.9435101051651</v>
      </c>
      <c r="BM2" s="28"/>
      <c r="BN2">
        <v>27.206001550464698</v>
      </c>
      <c r="BO2">
        <v>24.548879245780501</v>
      </c>
      <c r="BP2">
        <v>25.787981057467501</v>
      </c>
      <c r="BQ2" t="s">
        <v>96</v>
      </c>
      <c r="BR2">
        <v>5</v>
      </c>
      <c r="BS2" s="28">
        <v>0.75</v>
      </c>
    </row>
    <row r="3" spans="1:71" x14ac:dyDescent="0.15">
      <c r="A3">
        <v>1</v>
      </c>
      <c r="B3">
        <v>2</v>
      </c>
      <c r="C3" t="s">
        <v>97</v>
      </c>
      <c r="D3">
        <v>38233</v>
      </c>
      <c r="E3">
        <v>42211</v>
      </c>
      <c r="F3">
        <v>80444</v>
      </c>
      <c r="G3">
        <v>8965</v>
      </c>
      <c r="H3">
        <v>8526</v>
      </c>
      <c r="I3">
        <v>17491</v>
      </c>
      <c r="M3">
        <v>23.448329976721698</v>
      </c>
      <c r="N3">
        <v>20.1985264504513</v>
      </c>
      <c r="O3">
        <v>21.743075928596301</v>
      </c>
      <c r="Q3" s="28"/>
      <c r="R3">
        <v>21.434436746214999</v>
      </c>
      <c r="S3">
        <v>19.0036390437146</v>
      </c>
      <c r="T3">
        <v>20.153420401029301</v>
      </c>
      <c r="U3">
        <v>541306</v>
      </c>
      <c r="V3">
        <v>619454</v>
      </c>
      <c r="W3">
        <v>1160760</v>
      </c>
      <c r="X3">
        <v>148087</v>
      </c>
      <c r="Y3">
        <v>150745</v>
      </c>
      <c r="Z3">
        <v>298832</v>
      </c>
      <c r="AD3">
        <v>27.357354250645699</v>
      </c>
      <c r="AE3">
        <v>24.3351403009747</v>
      </c>
      <c r="AF3">
        <v>25.7445122161343</v>
      </c>
      <c r="AG3" s="28"/>
      <c r="AH3">
        <v>26.6349482536748</v>
      </c>
      <c r="AI3">
        <v>24.1818384548097</v>
      </c>
      <c r="AJ3">
        <v>25.3206371430038</v>
      </c>
      <c r="AK3">
        <v>68116</v>
      </c>
      <c r="AL3">
        <v>71746</v>
      </c>
      <c r="AM3">
        <v>139862</v>
      </c>
      <c r="AN3">
        <v>20426</v>
      </c>
      <c r="AO3">
        <v>18169</v>
      </c>
      <c r="AP3">
        <v>38595</v>
      </c>
      <c r="AT3">
        <v>29.9870808620588</v>
      </c>
      <c r="AU3">
        <v>25.324059877902599</v>
      </c>
      <c r="AV3">
        <v>27.595057985728801</v>
      </c>
      <c r="AW3" s="28"/>
      <c r="AX3">
        <v>31.624339143726601</v>
      </c>
      <c r="AY3">
        <v>27.6144755308963</v>
      </c>
      <c r="AZ3">
        <v>29.552416840621401</v>
      </c>
      <c r="BA3">
        <v>609422</v>
      </c>
      <c r="BB3">
        <v>691200</v>
      </c>
      <c r="BC3">
        <v>1300622</v>
      </c>
      <c r="BD3">
        <v>168513</v>
      </c>
      <c r="BE3">
        <v>168914</v>
      </c>
      <c r="BF3">
        <v>337427</v>
      </c>
      <c r="BJ3">
        <v>27.651282690812</v>
      </c>
      <c r="BK3">
        <v>24.437789351851901</v>
      </c>
      <c r="BL3">
        <v>25.9435101051651</v>
      </c>
      <c r="BM3" s="28"/>
      <c r="BN3">
        <v>27.206001550464698</v>
      </c>
      <c r="BO3">
        <v>24.548879245780501</v>
      </c>
      <c r="BP3">
        <v>25.787981057467501</v>
      </c>
      <c r="BQ3" t="s">
        <v>96</v>
      </c>
      <c r="BR3">
        <v>5</v>
      </c>
      <c r="BS3" s="28">
        <v>0.75</v>
      </c>
    </row>
    <row r="4" spans="1:71" x14ac:dyDescent="0.15">
      <c r="A4">
        <v>1</v>
      </c>
      <c r="B4">
        <v>3</v>
      </c>
      <c r="C4" t="s">
        <v>98</v>
      </c>
      <c r="D4">
        <v>7376</v>
      </c>
      <c r="E4">
        <v>8632</v>
      </c>
      <c r="F4">
        <v>16008</v>
      </c>
      <c r="G4">
        <v>1739</v>
      </c>
      <c r="H4">
        <v>1767</v>
      </c>
      <c r="I4">
        <v>3506</v>
      </c>
      <c r="M4">
        <v>23.576464208242999</v>
      </c>
      <c r="N4">
        <v>20.470342910101898</v>
      </c>
      <c r="O4">
        <v>21.901549225387299</v>
      </c>
      <c r="Q4" s="28"/>
      <c r="R4">
        <v>24.2211440245148</v>
      </c>
      <c r="S4">
        <v>22.0800347033944</v>
      </c>
      <c r="T4">
        <v>23.063390605758499</v>
      </c>
      <c r="U4">
        <v>541306</v>
      </c>
      <c r="V4">
        <v>619454</v>
      </c>
      <c r="W4">
        <v>1160760</v>
      </c>
      <c r="X4">
        <v>148087</v>
      </c>
      <c r="Y4">
        <v>150745</v>
      </c>
      <c r="Z4">
        <v>298832</v>
      </c>
      <c r="AD4">
        <v>27.357354250645699</v>
      </c>
      <c r="AE4">
        <v>24.3351403009747</v>
      </c>
      <c r="AF4">
        <v>25.7445122161343</v>
      </c>
      <c r="AG4" s="28"/>
      <c r="AH4">
        <v>26.6349482536748</v>
      </c>
      <c r="AI4">
        <v>24.1818384548097</v>
      </c>
      <c r="AJ4">
        <v>25.3206371430038</v>
      </c>
      <c r="AK4">
        <v>68116</v>
      </c>
      <c r="AL4">
        <v>71746</v>
      </c>
      <c r="AM4">
        <v>139862</v>
      </c>
      <c r="AN4">
        <v>20426</v>
      </c>
      <c r="AO4">
        <v>18169</v>
      </c>
      <c r="AP4">
        <v>38595</v>
      </c>
      <c r="AT4">
        <v>29.9870808620588</v>
      </c>
      <c r="AU4">
        <v>25.324059877902599</v>
      </c>
      <c r="AV4">
        <v>27.595057985728801</v>
      </c>
      <c r="AW4" s="28"/>
      <c r="AX4">
        <v>31.624339143726601</v>
      </c>
      <c r="AY4">
        <v>27.6144755308963</v>
      </c>
      <c r="AZ4">
        <v>29.552416840621401</v>
      </c>
      <c r="BA4">
        <v>609422</v>
      </c>
      <c r="BB4">
        <v>691200</v>
      </c>
      <c r="BC4">
        <v>1300622</v>
      </c>
      <c r="BD4">
        <v>168513</v>
      </c>
      <c r="BE4">
        <v>168914</v>
      </c>
      <c r="BF4">
        <v>337427</v>
      </c>
      <c r="BJ4">
        <v>27.651282690812</v>
      </c>
      <c r="BK4">
        <v>24.437789351851901</v>
      </c>
      <c r="BL4">
        <v>25.9435101051651</v>
      </c>
      <c r="BM4" s="28"/>
      <c r="BN4">
        <v>27.206001550464698</v>
      </c>
      <c r="BO4">
        <v>24.548879245780501</v>
      </c>
      <c r="BP4">
        <v>25.787981057467501</v>
      </c>
      <c r="BQ4" t="s">
        <v>96</v>
      </c>
      <c r="BR4">
        <v>5</v>
      </c>
      <c r="BS4" s="28">
        <v>0.75</v>
      </c>
    </row>
    <row r="5" spans="1:71" x14ac:dyDescent="0.15">
      <c r="A5">
        <v>1</v>
      </c>
      <c r="B5">
        <v>4</v>
      </c>
      <c r="C5" t="s">
        <v>99</v>
      </c>
      <c r="D5">
        <v>7387</v>
      </c>
      <c r="E5">
        <v>8260</v>
      </c>
      <c r="F5">
        <v>15647</v>
      </c>
      <c r="G5">
        <v>1931</v>
      </c>
      <c r="H5">
        <v>1830</v>
      </c>
      <c r="I5">
        <v>3761</v>
      </c>
      <c r="M5">
        <v>26.1405171246785</v>
      </c>
      <c r="N5">
        <v>22.1549636803874</v>
      </c>
      <c r="O5">
        <v>24.036556528407999</v>
      </c>
      <c r="Q5" s="28"/>
      <c r="R5">
        <v>28.336755646817199</v>
      </c>
      <c r="S5">
        <v>25.716866109731299</v>
      </c>
      <c r="T5">
        <v>26.942942942942899</v>
      </c>
      <c r="U5">
        <v>541306</v>
      </c>
      <c r="V5">
        <v>619454</v>
      </c>
      <c r="W5">
        <v>1160760</v>
      </c>
      <c r="X5">
        <v>148087</v>
      </c>
      <c r="Y5">
        <v>150745</v>
      </c>
      <c r="Z5">
        <v>298832</v>
      </c>
      <c r="AD5">
        <v>27.357354250645699</v>
      </c>
      <c r="AE5">
        <v>24.3351403009747</v>
      </c>
      <c r="AF5">
        <v>25.7445122161343</v>
      </c>
      <c r="AG5" s="28"/>
      <c r="AH5">
        <v>26.6349482536748</v>
      </c>
      <c r="AI5">
        <v>24.1818384548097</v>
      </c>
      <c r="AJ5">
        <v>25.3206371430038</v>
      </c>
      <c r="AK5">
        <v>68116</v>
      </c>
      <c r="AL5">
        <v>71746</v>
      </c>
      <c r="AM5">
        <v>139862</v>
      </c>
      <c r="AN5">
        <v>20426</v>
      </c>
      <c r="AO5">
        <v>18169</v>
      </c>
      <c r="AP5">
        <v>38595</v>
      </c>
      <c r="AT5">
        <v>29.9870808620588</v>
      </c>
      <c r="AU5">
        <v>25.324059877902599</v>
      </c>
      <c r="AV5">
        <v>27.595057985728801</v>
      </c>
      <c r="AW5" s="28"/>
      <c r="AX5">
        <v>31.624339143726601</v>
      </c>
      <c r="AY5">
        <v>27.6144755308963</v>
      </c>
      <c r="AZ5">
        <v>29.552416840621401</v>
      </c>
      <c r="BA5">
        <v>609422</v>
      </c>
      <c r="BB5">
        <v>691200</v>
      </c>
      <c r="BC5">
        <v>1300622</v>
      </c>
      <c r="BD5">
        <v>168513</v>
      </c>
      <c r="BE5">
        <v>168914</v>
      </c>
      <c r="BF5">
        <v>337427</v>
      </c>
      <c r="BJ5">
        <v>27.651282690812</v>
      </c>
      <c r="BK5">
        <v>24.437789351851901</v>
      </c>
      <c r="BL5">
        <v>25.9435101051651</v>
      </c>
      <c r="BM5" s="28"/>
      <c r="BN5">
        <v>27.206001550464698</v>
      </c>
      <c r="BO5">
        <v>24.548879245780501</v>
      </c>
      <c r="BP5">
        <v>25.787981057467501</v>
      </c>
      <c r="BQ5" t="s">
        <v>96</v>
      </c>
      <c r="BR5">
        <v>5</v>
      </c>
      <c r="BS5" s="28">
        <v>0.75</v>
      </c>
    </row>
    <row r="6" spans="1:71" x14ac:dyDescent="0.15">
      <c r="A6">
        <v>1</v>
      </c>
      <c r="B6">
        <v>5</v>
      </c>
      <c r="C6" t="s">
        <v>100</v>
      </c>
      <c r="D6">
        <v>19910</v>
      </c>
      <c r="E6">
        <v>22310</v>
      </c>
      <c r="F6">
        <v>42220</v>
      </c>
      <c r="G6">
        <v>4970</v>
      </c>
      <c r="H6">
        <v>4726</v>
      </c>
      <c r="I6">
        <v>9696</v>
      </c>
      <c r="M6">
        <v>24.9623304871924</v>
      </c>
      <c r="N6">
        <v>21.183325862841802</v>
      </c>
      <c r="O6">
        <v>22.965419232591199</v>
      </c>
      <c r="Q6" s="28"/>
      <c r="R6">
        <v>24.852686308492199</v>
      </c>
      <c r="S6">
        <v>21.808626156452199</v>
      </c>
      <c r="T6">
        <v>23.2310611319358</v>
      </c>
      <c r="U6">
        <v>541306</v>
      </c>
      <c r="V6">
        <v>619454</v>
      </c>
      <c r="W6">
        <v>1160760</v>
      </c>
      <c r="X6">
        <v>148087</v>
      </c>
      <c r="Y6">
        <v>150745</v>
      </c>
      <c r="Z6">
        <v>298832</v>
      </c>
      <c r="AD6">
        <v>27.357354250645699</v>
      </c>
      <c r="AE6">
        <v>24.3351403009747</v>
      </c>
      <c r="AF6">
        <v>25.7445122161343</v>
      </c>
      <c r="AG6" s="28"/>
      <c r="AH6">
        <v>26.6349482536748</v>
      </c>
      <c r="AI6">
        <v>24.1818384548097</v>
      </c>
      <c r="AJ6">
        <v>25.3206371430038</v>
      </c>
      <c r="AK6">
        <v>68116</v>
      </c>
      <c r="AL6">
        <v>71746</v>
      </c>
      <c r="AM6">
        <v>139862</v>
      </c>
      <c r="AN6">
        <v>20426</v>
      </c>
      <c r="AO6">
        <v>18169</v>
      </c>
      <c r="AP6">
        <v>38595</v>
      </c>
      <c r="AT6">
        <v>29.9870808620588</v>
      </c>
      <c r="AU6">
        <v>25.324059877902599</v>
      </c>
      <c r="AV6">
        <v>27.595057985728801</v>
      </c>
      <c r="AW6" s="28"/>
      <c r="AX6">
        <v>31.624339143726601</v>
      </c>
      <c r="AY6">
        <v>27.6144755308963</v>
      </c>
      <c r="AZ6">
        <v>29.552416840621401</v>
      </c>
      <c r="BA6">
        <v>609422</v>
      </c>
      <c r="BB6">
        <v>691200</v>
      </c>
      <c r="BC6">
        <v>1300622</v>
      </c>
      <c r="BD6">
        <v>168513</v>
      </c>
      <c r="BE6">
        <v>168914</v>
      </c>
      <c r="BF6">
        <v>337427</v>
      </c>
      <c r="BJ6">
        <v>27.651282690812</v>
      </c>
      <c r="BK6">
        <v>24.437789351851901</v>
      </c>
      <c r="BL6">
        <v>25.9435101051651</v>
      </c>
      <c r="BM6" s="28"/>
      <c r="BN6">
        <v>27.206001550464698</v>
      </c>
      <c r="BO6">
        <v>24.548879245780501</v>
      </c>
      <c r="BP6">
        <v>25.787981057467501</v>
      </c>
      <c r="BQ6" t="s">
        <v>96</v>
      </c>
      <c r="BR6">
        <v>5</v>
      </c>
      <c r="BS6" s="28">
        <v>0.75</v>
      </c>
    </row>
    <row r="7" spans="1:71" x14ac:dyDescent="0.15">
      <c r="A7">
        <v>1</v>
      </c>
      <c r="B7">
        <v>6</v>
      </c>
      <c r="C7" t="s">
        <v>101</v>
      </c>
      <c r="D7">
        <v>14579</v>
      </c>
      <c r="E7">
        <v>16886</v>
      </c>
      <c r="F7">
        <v>31465</v>
      </c>
      <c r="G7">
        <v>3574</v>
      </c>
      <c r="H7">
        <v>3531</v>
      </c>
      <c r="I7">
        <v>7105</v>
      </c>
      <c r="M7">
        <v>24.514712943274599</v>
      </c>
      <c r="N7">
        <v>20.910813691815701</v>
      </c>
      <c r="O7">
        <v>22.580645161290299</v>
      </c>
      <c r="Q7" s="28"/>
      <c r="R7">
        <v>25.159172957006898</v>
      </c>
      <c r="S7">
        <v>21.177327209588899</v>
      </c>
      <c r="T7">
        <v>23.010668197890499</v>
      </c>
      <c r="U7">
        <v>541306</v>
      </c>
      <c r="V7">
        <v>619454</v>
      </c>
      <c r="W7">
        <v>1160760</v>
      </c>
      <c r="X7">
        <v>148087</v>
      </c>
      <c r="Y7">
        <v>150745</v>
      </c>
      <c r="Z7">
        <v>298832</v>
      </c>
      <c r="AD7">
        <v>27.357354250645699</v>
      </c>
      <c r="AE7">
        <v>24.3351403009747</v>
      </c>
      <c r="AF7">
        <v>25.7445122161343</v>
      </c>
      <c r="AG7" s="28"/>
      <c r="AH7">
        <v>26.6349482536748</v>
      </c>
      <c r="AI7">
        <v>24.1818384548097</v>
      </c>
      <c r="AJ7">
        <v>25.3206371430038</v>
      </c>
      <c r="AK7">
        <v>68116</v>
      </c>
      <c r="AL7">
        <v>71746</v>
      </c>
      <c r="AM7">
        <v>139862</v>
      </c>
      <c r="AN7">
        <v>20426</v>
      </c>
      <c r="AO7">
        <v>18169</v>
      </c>
      <c r="AP7">
        <v>38595</v>
      </c>
      <c r="AT7">
        <v>29.9870808620588</v>
      </c>
      <c r="AU7">
        <v>25.324059877902599</v>
      </c>
      <c r="AV7">
        <v>27.595057985728801</v>
      </c>
      <c r="AW7" s="28"/>
      <c r="AX7">
        <v>31.624339143726601</v>
      </c>
      <c r="AY7">
        <v>27.6144755308963</v>
      </c>
      <c r="AZ7">
        <v>29.552416840621401</v>
      </c>
      <c r="BA7">
        <v>609422</v>
      </c>
      <c r="BB7">
        <v>691200</v>
      </c>
      <c r="BC7">
        <v>1300622</v>
      </c>
      <c r="BD7">
        <v>168513</v>
      </c>
      <c r="BE7">
        <v>168914</v>
      </c>
      <c r="BF7">
        <v>337427</v>
      </c>
      <c r="BJ7">
        <v>27.651282690812</v>
      </c>
      <c r="BK7">
        <v>24.437789351851901</v>
      </c>
      <c r="BL7">
        <v>25.9435101051651</v>
      </c>
      <c r="BM7" s="28"/>
      <c r="BN7">
        <v>27.206001550464698</v>
      </c>
      <c r="BO7">
        <v>24.548879245780501</v>
      </c>
      <c r="BP7">
        <v>25.787981057467501</v>
      </c>
      <c r="BQ7" t="s">
        <v>96</v>
      </c>
      <c r="BR7">
        <v>5</v>
      </c>
      <c r="BS7" s="28">
        <v>0.75</v>
      </c>
    </row>
    <row r="8" spans="1:71" x14ac:dyDescent="0.15">
      <c r="A8">
        <v>1</v>
      </c>
      <c r="B8">
        <v>7</v>
      </c>
      <c r="C8" t="s">
        <v>102</v>
      </c>
      <c r="D8">
        <v>5902</v>
      </c>
      <c r="E8">
        <v>6210</v>
      </c>
      <c r="F8">
        <v>12112</v>
      </c>
      <c r="G8">
        <v>1707</v>
      </c>
      <c r="H8">
        <v>1615</v>
      </c>
      <c r="I8">
        <v>3322</v>
      </c>
      <c r="M8">
        <v>28.922399186716401</v>
      </c>
      <c r="N8">
        <v>26.0064412238325</v>
      </c>
      <c r="O8">
        <v>27.4273447820343</v>
      </c>
      <c r="Q8" s="28"/>
      <c r="R8">
        <v>35.789117945251803</v>
      </c>
      <c r="S8">
        <v>33.036946190403199</v>
      </c>
      <c r="T8">
        <v>34.346113656458499</v>
      </c>
      <c r="U8">
        <v>541306</v>
      </c>
      <c r="V8">
        <v>619454</v>
      </c>
      <c r="W8">
        <v>1160760</v>
      </c>
      <c r="X8">
        <v>148087</v>
      </c>
      <c r="Y8">
        <v>150745</v>
      </c>
      <c r="Z8">
        <v>298832</v>
      </c>
      <c r="AD8">
        <v>27.357354250645699</v>
      </c>
      <c r="AE8">
        <v>24.3351403009747</v>
      </c>
      <c r="AF8">
        <v>25.7445122161343</v>
      </c>
      <c r="AG8" s="28"/>
      <c r="AH8">
        <v>26.6349482536748</v>
      </c>
      <c r="AI8">
        <v>24.1818384548097</v>
      </c>
      <c r="AJ8">
        <v>25.3206371430038</v>
      </c>
      <c r="AK8">
        <v>68116</v>
      </c>
      <c r="AL8">
        <v>71746</v>
      </c>
      <c r="AM8">
        <v>139862</v>
      </c>
      <c r="AN8">
        <v>20426</v>
      </c>
      <c r="AO8">
        <v>18169</v>
      </c>
      <c r="AP8">
        <v>38595</v>
      </c>
      <c r="AT8">
        <v>29.9870808620588</v>
      </c>
      <c r="AU8">
        <v>25.324059877902599</v>
      </c>
      <c r="AV8">
        <v>27.595057985728801</v>
      </c>
      <c r="AW8" s="28"/>
      <c r="AX8">
        <v>31.624339143726601</v>
      </c>
      <c r="AY8">
        <v>27.6144755308963</v>
      </c>
      <c r="AZ8">
        <v>29.552416840621401</v>
      </c>
      <c r="BA8">
        <v>609422</v>
      </c>
      <c r="BB8">
        <v>691200</v>
      </c>
      <c r="BC8">
        <v>1300622</v>
      </c>
      <c r="BD8">
        <v>168513</v>
      </c>
      <c r="BE8">
        <v>168914</v>
      </c>
      <c r="BF8">
        <v>337427</v>
      </c>
      <c r="BJ8">
        <v>27.651282690812</v>
      </c>
      <c r="BK8">
        <v>24.437789351851901</v>
      </c>
      <c r="BL8">
        <v>25.9435101051651</v>
      </c>
      <c r="BM8" s="28"/>
      <c r="BN8">
        <v>27.206001550464698</v>
      </c>
      <c r="BO8">
        <v>24.548879245780501</v>
      </c>
      <c r="BP8">
        <v>25.787981057467501</v>
      </c>
      <c r="BQ8" t="s">
        <v>96</v>
      </c>
      <c r="BR8">
        <v>5</v>
      </c>
      <c r="BS8" s="28">
        <v>0.75</v>
      </c>
    </row>
    <row r="9" spans="1:71" x14ac:dyDescent="0.15">
      <c r="A9">
        <v>1</v>
      </c>
      <c r="B9">
        <v>8</v>
      </c>
      <c r="C9" t="s">
        <v>103</v>
      </c>
      <c r="D9">
        <v>5327</v>
      </c>
      <c r="E9">
        <v>5817</v>
      </c>
      <c r="F9">
        <v>11144</v>
      </c>
      <c r="G9">
        <v>1082</v>
      </c>
      <c r="H9">
        <v>967</v>
      </c>
      <c r="I9">
        <v>2049</v>
      </c>
      <c r="M9">
        <v>20.311620048807999</v>
      </c>
      <c r="N9">
        <v>16.623689186866098</v>
      </c>
      <c r="O9">
        <v>18.386575735821999</v>
      </c>
      <c r="Q9" s="28"/>
      <c r="R9">
        <v>21.4626391096979</v>
      </c>
      <c r="S9">
        <v>18.327318374392</v>
      </c>
      <c r="T9">
        <v>19.802227023433598</v>
      </c>
      <c r="U9">
        <v>541306</v>
      </c>
      <c r="V9">
        <v>619454</v>
      </c>
      <c r="W9">
        <v>1160760</v>
      </c>
      <c r="X9">
        <v>148087</v>
      </c>
      <c r="Y9">
        <v>150745</v>
      </c>
      <c r="Z9">
        <v>298832</v>
      </c>
      <c r="AD9">
        <v>27.357354250645699</v>
      </c>
      <c r="AE9">
        <v>24.3351403009747</v>
      </c>
      <c r="AF9">
        <v>25.7445122161343</v>
      </c>
      <c r="AG9" s="28"/>
      <c r="AH9">
        <v>26.6349482536748</v>
      </c>
      <c r="AI9">
        <v>24.1818384548097</v>
      </c>
      <c r="AJ9">
        <v>25.3206371430038</v>
      </c>
      <c r="AK9">
        <v>68116</v>
      </c>
      <c r="AL9">
        <v>71746</v>
      </c>
      <c r="AM9">
        <v>139862</v>
      </c>
      <c r="AN9">
        <v>20426</v>
      </c>
      <c r="AO9">
        <v>18169</v>
      </c>
      <c r="AP9">
        <v>38595</v>
      </c>
      <c r="AT9">
        <v>29.9870808620588</v>
      </c>
      <c r="AU9">
        <v>25.324059877902599</v>
      </c>
      <c r="AV9">
        <v>27.595057985728801</v>
      </c>
      <c r="AW9" s="28"/>
      <c r="AX9">
        <v>31.624339143726601</v>
      </c>
      <c r="AY9">
        <v>27.6144755308963</v>
      </c>
      <c r="AZ9">
        <v>29.552416840621401</v>
      </c>
      <c r="BA9">
        <v>609422</v>
      </c>
      <c r="BB9">
        <v>691200</v>
      </c>
      <c r="BC9">
        <v>1300622</v>
      </c>
      <c r="BD9">
        <v>168513</v>
      </c>
      <c r="BE9">
        <v>168914</v>
      </c>
      <c r="BF9">
        <v>337427</v>
      </c>
      <c r="BJ9">
        <v>27.651282690812</v>
      </c>
      <c r="BK9">
        <v>24.437789351851901</v>
      </c>
      <c r="BL9">
        <v>25.9435101051651</v>
      </c>
      <c r="BM9" s="28"/>
      <c r="BN9">
        <v>27.206001550464698</v>
      </c>
      <c r="BO9">
        <v>24.548879245780501</v>
      </c>
      <c r="BP9">
        <v>25.787981057467501</v>
      </c>
      <c r="BQ9" t="s">
        <v>96</v>
      </c>
      <c r="BR9">
        <v>5</v>
      </c>
      <c r="BS9" s="28">
        <v>0.75</v>
      </c>
    </row>
    <row r="10" spans="1:71" x14ac:dyDescent="0.15">
      <c r="A10">
        <v>1</v>
      </c>
      <c r="B10">
        <v>9</v>
      </c>
      <c r="C10" t="s">
        <v>104</v>
      </c>
      <c r="D10">
        <v>34802</v>
      </c>
      <c r="E10">
        <v>37345</v>
      </c>
      <c r="F10">
        <v>72147</v>
      </c>
      <c r="G10">
        <v>9580</v>
      </c>
      <c r="H10">
        <v>9209</v>
      </c>
      <c r="I10">
        <v>18789</v>
      </c>
      <c r="M10">
        <v>27.527153611861401</v>
      </c>
      <c r="N10">
        <v>24.659258267505699</v>
      </c>
      <c r="O10">
        <v>26.042662896586101</v>
      </c>
      <c r="Q10" s="28"/>
      <c r="R10">
        <v>27.0284854164892</v>
      </c>
      <c r="S10">
        <v>25.243174172686299</v>
      </c>
      <c r="T10">
        <v>26.0977731857854</v>
      </c>
      <c r="U10">
        <v>541306</v>
      </c>
      <c r="V10">
        <v>619454</v>
      </c>
      <c r="W10">
        <v>1160760</v>
      </c>
      <c r="X10">
        <v>148087</v>
      </c>
      <c r="Y10">
        <v>150745</v>
      </c>
      <c r="Z10">
        <v>298832</v>
      </c>
      <c r="AD10">
        <v>27.357354250645699</v>
      </c>
      <c r="AE10">
        <v>24.3351403009747</v>
      </c>
      <c r="AF10">
        <v>25.7445122161343</v>
      </c>
      <c r="AG10" s="28"/>
      <c r="AH10">
        <v>26.6349482536748</v>
      </c>
      <c r="AI10">
        <v>24.1818384548097</v>
      </c>
      <c r="AJ10">
        <v>25.3206371430038</v>
      </c>
      <c r="AK10">
        <v>68116</v>
      </c>
      <c r="AL10">
        <v>71746</v>
      </c>
      <c r="AM10">
        <v>139862</v>
      </c>
      <c r="AN10">
        <v>20426</v>
      </c>
      <c r="AO10">
        <v>18169</v>
      </c>
      <c r="AP10">
        <v>38595</v>
      </c>
      <c r="AT10">
        <v>29.9870808620588</v>
      </c>
      <c r="AU10">
        <v>25.324059877902599</v>
      </c>
      <c r="AV10">
        <v>27.595057985728801</v>
      </c>
      <c r="AW10" s="28"/>
      <c r="AX10">
        <v>31.624339143726601</v>
      </c>
      <c r="AY10">
        <v>27.6144755308963</v>
      </c>
      <c r="AZ10">
        <v>29.552416840621401</v>
      </c>
      <c r="BA10">
        <v>609422</v>
      </c>
      <c r="BB10">
        <v>691200</v>
      </c>
      <c r="BC10">
        <v>1300622</v>
      </c>
      <c r="BD10">
        <v>168513</v>
      </c>
      <c r="BE10">
        <v>168914</v>
      </c>
      <c r="BF10">
        <v>337427</v>
      </c>
      <c r="BJ10">
        <v>27.651282690812</v>
      </c>
      <c r="BK10">
        <v>24.437789351851901</v>
      </c>
      <c r="BL10">
        <v>25.9435101051651</v>
      </c>
      <c r="BM10" s="28"/>
      <c r="BN10">
        <v>27.206001550464698</v>
      </c>
      <c r="BO10">
        <v>24.548879245780501</v>
      </c>
      <c r="BP10">
        <v>25.787981057467501</v>
      </c>
      <c r="BQ10" t="s">
        <v>96</v>
      </c>
      <c r="BR10">
        <v>5</v>
      </c>
      <c r="BS10" s="28">
        <v>0.75</v>
      </c>
    </row>
    <row r="11" spans="1:71" x14ac:dyDescent="0.15">
      <c r="A11">
        <v>1</v>
      </c>
      <c r="B11">
        <v>10</v>
      </c>
      <c r="C11" t="s">
        <v>105</v>
      </c>
      <c r="D11">
        <v>1679</v>
      </c>
      <c r="E11">
        <v>1540</v>
      </c>
      <c r="F11">
        <v>3219</v>
      </c>
      <c r="G11">
        <v>514</v>
      </c>
      <c r="H11">
        <v>417</v>
      </c>
      <c r="I11">
        <v>931</v>
      </c>
      <c r="M11">
        <v>30.613460393091099</v>
      </c>
      <c r="N11">
        <v>27.0779220779221</v>
      </c>
      <c r="O11">
        <v>28.922025473749599</v>
      </c>
      <c r="Q11" s="28"/>
      <c r="R11">
        <v>34.402654867256601</v>
      </c>
      <c r="S11">
        <v>31.563762261973501</v>
      </c>
      <c r="T11">
        <v>33.013273086698703</v>
      </c>
      <c r="U11">
        <v>541306</v>
      </c>
      <c r="V11">
        <v>619454</v>
      </c>
      <c r="W11">
        <v>1160760</v>
      </c>
      <c r="X11">
        <v>148087</v>
      </c>
      <c r="Y11">
        <v>150745</v>
      </c>
      <c r="Z11">
        <v>298832</v>
      </c>
      <c r="AD11">
        <v>27.357354250645699</v>
      </c>
      <c r="AE11">
        <v>24.3351403009747</v>
      </c>
      <c r="AF11">
        <v>25.7445122161343</v>
      </c>
      <c r="AG11" s="28"/>
      <c r="AH11">
        <v>26.6349482536748</v>
      </c>
      <c r="AI11">
        <v>24.1818384548097</v>
      </c>
      <c r="AJ11">
        <v>25.3206371430038</v>
      </c>
      <c r="AK11">
        <v>68116</v>
      </c>
      <c r="AL11">
        <v>71746</v>
      </c>
      <c r="AM11">
        <v>139862</v>
      </c>
      <c r="AN11">
        <v>20426</v>
      </c>
      <c r="AO11">
        <v>18169</v>
      </c>
      <c r="AP11">
        <v>38595</v>
      </c>
      <c r="AT11">
        <v>29.9870808620588</v>
      </c>
      <c r="AU11">
        <v>25.324059877902599</v>
      </c>
      <c r="AV11">
        <v>27.595057985728801</v>
      </c>
      <c r="AW11" s="28"/>
      <c r="AX11">
        <v>31.624339143726601</v>
      </c>
      <c r="AY11">
        <v>27.6144755308963</v>
      </c>
      <c r="AZ11">
        <v>29.552416840621401</v>
      </c>
      <c r="BA11">
        <v>609422</v>
      </c>
      <c r="BB11">
        <v>691200</v>
      </c>
      <c r="BC11">
        <v>1300622</v>
      </c>
      <c r="BD11">
        <v>168513</v>
      </c>
      <c r="BE11">
        <v>168914</v>
      </c>
      <c r="BF11">
        <v>337427</v>
      </c>
      <c r="BJ11">
        <v>27.651282690812</v>
      </c>
      <c r="BK11">
        <v>24.437789351851901</v>
      </c>
      <c r="BL11">
        <v>25.9435101051651</v>
      </c>
      <c r="BM11" s="28"/>
      <c r="BN11">
        <v>27.206001550464698</v>
      </c>
      <c r="BO11">
        <v>24.548879245780501</v>
      </c>
      <c r="BP11">
        <v>25.787981057467501</v>
      </c>
      <c r="BQ11" t="s">
        <v>96</v>
      </c>
      <c r="BR11">
        <v>5</v>
      </c>
      <c r="BS11" s="28">
        <v>0.75</v>
      </c>
    </row>
    <row r="12" spans="1:71" x14ac:dyDescent="0.15">
      <c r="A12">
        <v>1</v>
      </c>
      <c r="B12">
        <v>11</v>
      </c>
      <c r="C12" t="s">
        <v>106</v>
      </c>
      <c r="D12">
        <v>36481</v>
      </c>
      <c r="E12">
        <v>38885</v>
      </c>
      <c r="F12">
        <v>75366</v>
      </c>
      <c r="G12">
        <v>10094</v>
      </c>
      <c r="H12">
        <v>9626</v>
      </c>
      <c r="I12">
        <v>19720</v>
      </c>
      <c r="M12">
        <v>27.669197664537698</v>
      </c>
      <c r="N12">
        <v>24.755046933264801</v>
      </c>
      <c r="O12">
        <v>26.165644985802601</v>
      </c>
      <c r="Q12" s="28"/>
      <c r="R12">
        <v>27.388638266836001</v>
      </c>
      <c r="S12">
        <v>25.516467065868301</v>
      </c>
      <c r="T12">
        <v>26.4153880076266</v>
      </c>
      <c r="U12">
        <v>541306</v>
      </c>
      <c r="V12">
        <v>619454</v>
      </c>
      <c r="W12">
        <v>1160760</v>
      </c>
      <c r="X12">
        <v>148087</v>
      </c>
      <c r="Y12">
        <v>150745</v>
      </c>
      <c r="Z12">
        <v>298832</v>
      </c>
      <c r="AD12">
        <v>27.357354250645699</v>
      </c>
      <c r="AE12">
        <v>24.3351403009747</v>
      </c>
      <c r="AF12">
        <v>25.7445122161343</v>
      </c>
      <c r="AG12" s="28"/>
      <c r="AH12">
        <v>26.6349482536748</v>
      </c>
      <c r="AI12">
        <v>24.1818384548097</v>
      </c>
      <c r="AJ12">
        <v>25.3206371430038</v>
      </c>
      <c r="AK12">
        <v>68116</v>
      </c>
      <c r="AL12">
        <v>71746</v>
      </c>
      <c r="AM12">
        <v>139862</v>
      </c>
      <c r="AN12">
        <v>20426</v>
      </c>
      <c r="AO12">
        <v>18169</v>
      </c>
      <c r="AP12">
        <v>38595</v>
      </c>
      <c r="AT12">
        <v>29.9870808620588</v>
      </c>
      <c r="AU12">
        <v>25.324059877902599</v>
      </c>
      <c r="AV12">
        <v>27.595057985728801</v>
      </c>
      <c r="AW12" s="28"/>
      <c r="AX12">
        <v>31.624339143726601</v>
      </c>
      <c r="AY12">
        <v>27.6144755308963</v>
      </c>
      <c r="AZ12">
        <v>29.552416840621401</v>
      </c>
      <c r="BA12">
        <v>609422</v>
      </c>
      <c r="BB12">
        <v>691200</v>
      </c>
      <c r="BC12">
        <v>1300622</v>
      </c>
      <c r="BD12">
        <v>168513</v>
      </c>
      <c r="BE12">
        <v>168914</v>
      </c>
      <c r="BF12">
        <v>337427</v>
      </c>
      <c r="BJ12">
        <v>27.651282690812</v>
      </c>
      <c r="BK12">
        <v>24.437789351851901</v>
      </c>
      <c r="BL12">
        <v>25.9435101051651</v>
      </c>
      <c r="BM12" s="28"/>
      <c r="BN12">
        <v>27.206001550464698</v>
      </c>
      <c r="BO12">
        <v>24.548879245780501</v>
      </c>
      <c r="BP12">
        <v>25.787981057467501</v>
      </c>
      <c r="BQ12" t="s">
        <v>96</v>
      </c>
      <c r="BR12">
        <v>5</v>
      </c>
      <c r="BS12" s="28">
        <v>0.75</v>
      </c>
    </row>
    <row r="13" spans="1:71" x14ac:dyDescent="0.15">
      <c r="A13">
        <v>1</v>
      </c>
      <c r="B13">
        <v>12</v>
      </c>
      <c r="C13" t="s">
        <v>107</v>
      </c>
      <c r="D13">
        <v>17800</v>
      </c>
      <c r="E13">
        <v>20289</v>
      </c>
      <c r="F13">
        <v>38089</v>
      </c>
      <c r="G13">
        <v>3860</v>
      </c>
      <c r="H13">
        <v>3778</v>
      </c>
      <c r="I13">
        <v>7638</v>
      </c>
      <c r="M13">
        <v>21.685393258426998</v>
      </c>
      <c r="N13">
        <v>18.620927596234399</v>
      </c>
      <c r="O13">
        <v>20.053033684265799</v>
      </c>
      <c r="Q13" s="28"/>
      <c r="R13">
        <v>19.5914577530176</v>
      </c>
      <c r="S13">
        <v>16.928479901286099</v>
      </c>
      <c r="T13">
        <v>18.166582021330601</v>
      </c>
      <c r="U13">
        <v>541306</v>
      </c>
      <c r="V13">
        <v>619454</v>
      </c>
      <c r="W13">
        <v>1160760</v>
      </c>
      <c r="X13">
        <v>148087</v>
      </c>
      <c r="Y13">
        <v>150745</v>
      </c>
      <c r="Z13">
        <v>298832</v>
      </c>
      <c r="AD13">
        <v>27.357354250645699</v>
      </c>
      <c r="AE13">
        <v>24.3351403009747</v>
      </c>
      <c r="AF13">
        <v>25.7445122161343</v>
      </c>
      <c r="AG13" s="28"/>
      <c r="AH13">
        <v>26.6349482536748</v>
      </c>
      <c r="AI13">
        <v>24.1818384548097</v>
      </c>
      <c r="AJ13">
        <v>25.3206371430038</v>
      </c>
      <c r="AK13">
        <v>68116</v>
      </c>
      <c r="AL13">
        <v>71746</v>
      </c>
      <c r="AM13">
        <v>139862</v>
      </c>
      <c r="AN13">
        <v>20426</v>
      </c>
      <c r="AO13">
        <v>18169</v>
      </c>
      <c r="AP13">
        <v>38595</v>
      </c>
      <c r="AT13">
        <v>29.9870808620588</v>
      </c>
      <c r="AU13">
        <v>25.324059877902599</v>
      </c>
      <c r="AV13">
        <v>27.595057985728801</v>
      </c>
      <c r="AW13" s="28"/>
      <c r="AX13">
        <v>31.624339143726601</v>
      </c>
      <c r="AY13">
        <v>27.6144755308963</v>
      </c>
      <c r="AZ13">
        <v>29.552416840621401</v>
      </c>
      <c r="BA13">
        <v>609422</v>
      </c>
      <c r="BB13">
        <v>691200</v>
      </c>
      <c r="BC13">
        <v>1300622</v>
      </c>
      <c r="BD13">
        <v>168513</v>
      </c>
      <c r="BE13">
        <v>168914</v>
      </c>
      <c r="BF13">
        <v>337427</v>
      </c>
      <c r="BJ13">
        <v>27.651282690812</v>
      </c>
      <c r="BK13">
        <v>24.437789351851901</v>
      </c>
      <c r="BL13">
        <v>25.9435101051651</v>
      </c>
      <c r="BM13" s="28"/>
      <c r="BN13">
        <v>27.206001550464698</v>
      </c>
      <c r="BO13">
        <v>24.548879245780501</v>
      </c>
      <c r="BP13">
        <v>25.787981057467501</v>
      </c>
      <c r="BQ13" t="s">
        <v>96</v>
      </c>
      <c r="BR13">
        <v>5</v>
      </c>
      <c r="BS13" s="28">
        <v>0.75</v>
      </c>
    </row>
    <row r="14" spans="1:71" x14ac:dyDescent="0.15">
      <c r="A14">
        <v>1</v>
      </c>
      <c r="B14">
        <v>13</v>
      </c>
      <c r="C14" t="s">
        <v>108</v>
      </c>
      <c r="D14">
        <v>12718</v>
      </c>
      <c r="E14">
        <v>14422</v>
      </c>
      <c r="F14">
        <v>27140</v>
      </c>
      <c r="G14">
        <v>3901</v>
      </c>
      <c r="H14">
        <v>3785</v>
      </c>
      <c r="I14">
        <v>7686</v>
      </c>
      <c r="M14">
        <v>30.673061802170199</v>
      </c>
      <c r="N14">
        <v>26.244626265427801</v>
      </c>
      <c r="O14">
        <v>28.319823139277801</v>
      </c>
      <c r="Q14" s="28"/>
      <c r="R14">
        <v>25.7760082577601</v>
      </c>
      <c r="S14">
        <v>21.984713045731301</v>
      </c>
      <c r="T14">
        <v>23.757801455122198</v>
      </c>
      <c r="U14">
        <v>541306</v>
      </c>
      <c r="V14">
        <v>619454</v>
      </c>
      <c r="W14">
        <v>1160760</v>
      </c>
      <c r="X14">
        <v>148087</v>
      </c>
      <c r="Y14">
        <v>150745</v>
      </c>
      <c r="Z14">
        <v>298832</v>
      </c>
      <c r="AD14">
        <v>27.357354250645699</v>
      </c>
      <c r="AE14">
        <v>24.3351403009747</v>
      </c>
      <c r="AF14">
        <v>25.7445122161343</v>
      </c>
      <c r="AG14" s="28"/>
      <c r="AH14">
        <v>26.6349482536748</v>
      </c>
      <c r="AI14">
        <v>24.1818384548097</v>
      </c>
      <c r="AJ14">
        <v>25.3206371430038</v>
      </c>
      <c r="AK14">
        <v>68116</v>
      </c>
      <c r="AL14">
        <v>71746</v>
      </c>
      <c r="AM14">
        <v>139862</v>
      </c>
      <c r="AN14">
        <v>20426</v>
      </c>
      <c r="AO14">
        <v>18169</v>
      </c>
      <c r="AP14">
        <v>38595</v>
      </c>
      <c r="AT14">
        <v>29.9870808620588</v>
      </c>
      <c r="AU14">
        <v>25.324059877902599</v>
      </c>
      <c r="AV14">
        <v>27.595057985728801</v>
      </c>
      <c r="AW14" s="28"/>
      <c r="AX14">
        <v>31.624339143726601</v>
      </c>
      <c r="AY14">
        <v>27.6144755308963</v>
      </c>
      <c r="AZ14">
        <v>29.552416840621401</v>
      </c>
      <c r="BA14">
        <v>609422</v>
      </c>
      <c r="BB14">
        <v>691200</v>
      </c>
      <c r="BC14">
        <v>1300622</v>
      </c>
      <c r="BD14">
        <v>168513</v>
      </c>
      <c r="BE14">
        <v>168914</v>
      </c>
      <c r="BF14">
        <v>337427</v>
      </c>
      <c r="BJ14">
        <v>27.651282690812</v>
      </c>
      <c r="BK14">
        <v>24.437789351851901</v>
      </c>
      <c r="BL14">
        <v>25.9435101051651</v>
      </c>
      <c r="BM14" s="28"/>
      <c r="BN14">
        <v>27.206001550464698</v>
      </c>
      <c r="BO14">
        <v>24.548879245780501</v>
      </c>
      <c r="BP14">
        <v>25.787981057467501</v>
      </c>
      <c r="BQ14" t="s">
        <v>96</v>
      </c>
      <c r="BR14">
        <v>5</v>
      </c>
      <c r="BS14" s="28">
        <v>0.75</v>
      </c>
    </row>
    <row r="15" spans="1:71" x14ac:dyDescent="0.15">
      <c r="A15">
        <v>1</v>
      </c>
      <c r="B15">
        <v>14</v>
      </c>
      <c r="C15" t="s">
        <v>109</v>
      </c>
      <c r="D15">
        <v>48758</v>
      </c>
      <c r="E15">
        <v>52875</v>
      </c>
      <c r="F15">
        <v>101633</v>
      </c>
      <c r="G15">
        <v>12913</v>
      </c>
      <c r="H15">
        <v>12674</v>
      </c>
      <c r="I15">
        <v>25587</v>
      </c>
      <c r="M15">
        <v>26.483859059026202</v>
      </c>
      <c r="N15">
        <v>23.969739952718701</v>
      </c>
      <c r="O15">
        <v>25.175877913669801</v>
      </c>
      <c r="Q15" s="28"/>
      <c r="R15">
        <v>26.303166957056501</v>
      </c>
      <c r="S15">
        <v>24.170254001975401</v>
      </c>
      <c r="T15">
        <v>25.185951623294201</v>
      </c>
      <c r="U15">
        <v>541306</v>
      </c>
      <c r="V15">
        <v>619454</v>
      </c>
      <c r="W15">
        <v>1160760</v>
      </c>
      <c r="X15">
        <v>148087</v>
      </c>
      <c r="Y15">
        <v>150745</v>
      </c>
      <c r="Z15">
        <v>298832</v>
      </c>
      <c r="AD15">
        <v>27.357354250645699</v>
      </c>
      <c r="AE15">
        <v>24.3351403009747</v>
      </c>
      <c r="AF15">
        <v>25.7445122161343</v>
      </c>
      <c r="AG15" s="28"/>
      <c r="AH15">
        <v>26.6349482536748</v>
      </c>
      <c r="AI15">
        <v>24.1818384548097</v>
      </c>
      <c r="AJ15">
        <v>25.3206371430038</v>
      </c>
      <c r="AK15">
        <v>68116</v>
      </c>
      <c r="AL15">
        <v>71746</v>
      </c>
      <c r="AM15">
        <v>139862</v>
      </c>
      <c r="AN15">
        <v>20426</v>
      </c>
      <c r="AO15">
        <v>18169</v>
      </c>
      <c r="AP15">
        <v>38595</v>
      </c>
      <c r="AT15">
        <v>29.9870808620588</v>
      </c>
      <c r="AU15">
        <v>25.324059877902599</v>
      </c>
      <c r="AV15">
        <v>27.595057985728801</v>
      </c>
      <c r="AW15" s="28"/>
      <c r="AX15">
        <v>31.624339143726601</v>
      </c>
      <c r="AY15">
        <v>27.6144755308963</v>
      </c>
      <c r="AZ15">
        <v>29.552416840621401</v>
      </c>
      <c r="BA15">
        <v>609422</v>
      </c>
      <c r="BB15">
        <v>691200</v>
      </c>
      <c r="BC15">
        <v>1300622</v>
      </c>
      <c r="BD15">
        <v>168513</v>
      </c>
      <c r="BE15">
        <v>168914</v>
      </c>
      <c r="BF15">
        <v>337427</v>
      </c>
      <c r="BJ15">
        <v>27.651282690812</v>
      </c>
      <c r="BK15">
        <v>24.437789351851901</v>
      </c>
      <c r="BL15">
        <v>25.9435101051651</v>
      </c>
      <c r="BM15" s="28"/>
      <c r="BN15">
        <v>27.206001550464698</v>
      </c>
      <c r="BO15">
        <v>24.548879245780501</v>
      </c>
      <c r="BP15">
        <v>25.787981057467501</v>
      </c>
      <c r="BQ15" t="s">
        <v>96</v>
      </c>
      <c r="BR15">
        <v>5</v>
      </c>
      <c r="BS15" s="28">
        <v>0.75</v>
      </c>
    </row>
    <row r="16" spans="1:71" x14ac:dyDescent="0.15">
      <c r="A16">
        <v>1</v>
      </c>
      <c r="B16">
        <v>15</v>
      </c>
      <c r="C16" t="s">
        <v>110</v>
      </c>
      <c r="D16">
        <v>10285</v>
      </c>
      <c r="E16">
        <v>11605</v>
      </c>
      <c r="F16">
        <v>21890</v>
      </c>
      <c r="G16">
        <v>2120</v>
      </c>
      <c r="H16">
        <v>1986</v>
      </c>
      <c r="I16">
        <v>4106</v>
      </c>
      <c r="M16">
        <v>20.612542537676202</v>
      </c>
      <c r="N16">
        <v>17.113313227057301</v>
      </c>
      <c r="O16">
        <v>18.757423481041599</v>
      </c>
      <c r="Q16" s="28"/>
      <c r="R16">
        <v>23.0255106843641</v>
      </c>
      <c r="S16">
        <v>19.045283635769199</v>
      </c>
      <c r="T16">
        <v>20.895130594566201</v>
      </c>
      <c r="U16">
        <v>541306</v>
      </c>
      <c r="V16">
        <v>619454</v>
      </c>
      <c r="W16">
        <v>1160760</v>
      </c>
      <c r="X16">
        <v>148087</v>
      </c>
      <c r="Y16">
        <v>150745</v>
      </c>
      <c r="Z16">
        <v>298832</v>
      </c>
      <c r="AD16">
        <v>27.357354250645699</v>
      </c>
      <c r="AE16">
        <v>24.3351403009747</v>
      </c>
      <c r="AF16">
        <v>25.7445122161343</v>
      </c>
      <c r="AG16" s="28"/>
      <c r="AH16">
        <v>26.6349482536748</v>
      </c>
      <c r="AI16">
        <v>24.1818384548097</v>
      </c>
      <c r="AJ16">
        <v>25.3206371430038</v>
      </c>
      <c r="AK16">
        <v>68116</v>
      </c>
      <c r="AL16">
        <v>71746</v>
      </c>
      <c r="AM16">
        <v>139862</v>
      </c>
      <c r="AN16">
        <v>20426</v>
      </c>
      <c r="AO16">
        <v>18169</v>
      </c>
      <c r="AP16">
        <v>38595</v>
      </c>
      <c r="AT16">
        <v>29.9870808620588</v>
      </c>
      <c r="AU16">
        <v>25.324059877902599</v>
      </c>
      <c r="AV16">
        <v>27.595057985728801</v>
      </c>
      <c r="AW16" s="28"/>
      <c r="AX16">
        <v>31.624339143726601</v>
      </c>
      <c r="AY16">
        <v>27.6144755308963</v>
      </c>
      <c r="AZ16">
        <v>29.552416840621401</v>
      </c>
      <c r="BA16">
        <v>609422</v>
      </c>
      <c r="BB16">
        <v>691200</v>
      </c>
      <c r="BC16">
        <v>1300622</v>
      </c>
      <c r="BD16">
        <v>168513</v>
      </c>
      <c r="BE16">
        <v>168914</v>
      </c>
      <c r="BF16">
        <v>337427</v>
      </c>
      <c r="BJ16">
        <v>27.651282690812</v>
      </c>
      <c r="BK16">
        <v>24.437789351851901</v>
      </c>
      <c r="BL16">
        <v>25.9435101051651</v>
      </c>
      <c r="BM16" s="28"/>
      <c r="BN16">
        <v>27.206001550464698</v>
      </c>
      <c r="BO16">
        <v>24.548879245780501</v>
      </c>
      <c r="BP16">
        <v>25.787981057467501</v>
      </c>
      <c r="BQ16" t="s">
        <v>96</v>
      </c>
      <c r="BR16">
        <v>5</v>
      </c>
      <c r="BS16" s="28">
        <v>0.75</v>
      </c>
    </row>
    <row r="17" spans="1:71" x14ac:dyDescent="0.15">
      <c r="A17">
        <v>1</v>
      </c>
      <c r="B17">
        <v>16</v>
      </c>
      <c r="C17" t="s">
        <v>111</v>
      </c>
      <c r="D17">
        <v>12277</v>
      </c>
      <c r="E17">
        <v>14068</v>
      </c>
      <c r="F17">
        <v>26345</v>
      </c>
      <c r="G17">
        <v>2900</v>
      </c>
      <c r="H17">
        <v>2741</v>
      </c>
      <c r="I17">
        <v>5641</v>
      </c>
      <c r="M17">
        <v>23.6214058809155</v>
      </c>
      <c r="N17">
        <v>19.483935172021599</v>
      </c>
      <c r="O17">
        <v>21.4120326437654</v>
      </c>
      <c r="Q17" s="28"/>
      <c r="R17">
        <v>24.507042253521099</v>
      </c>
      <c r="S17">
        <v>21.125912042305401</v>
      </c>
      <c r="T17">
        <v>22.684801038998501</v>
      </c>
      <c r="U17">
        <v>541306</v>
      </c>
      <c r="V17">
        <v>619454</v>
      </c>
      <c r="W17">
        <v>1160760</v>
      </c>
      <c r="X17">
        <v>148087</v>
      </c>
      <c r="Y17">
        <v>150745</v>
      </c>
      <c r="Z17">
        <v>298832</v>
      </c>
      <c r="AD17">
        <v>27.357354250645699</v>
      </c>
      <c r="AE17">
        <v>24.3351403009747</v>
      </c>
      <c r="AF17">
        <v>25.7445122161343</v>
      </c>
      <c r="AG17" s="28"/>
      <c r="AH17">
        <v>26.6349482536748</v>
      </c>
      <c r="AI17">
        <v>24.1818384548097</v>
      </c>
      <c r="AJ17">
        <v>25.3206371430038</v>
      </c>
      <c r="AK17">
        <v>68116</v>
      </c>
      <c r="AL17">
        <v>71746</v>
      </c>
      <c r="AM17">
        <v>139862</v>
      </c>
      <c r="AN17">
        <v>20426</v>
      </c>
      <c r="AO17">
        <v>18169</v>
      </c>
      <c r="AP17">
        <v>38595</v>
      </c>
      <c r="AT17">
        <v>29.9870808620588</v>
      </c>
      <c r="AU17">
        <v>25.324059877902599</v>
      </c>
      <c r="AV17">
        <v>27.595057985728801</v>
      </c>
      <c r="AW17" s="28"/>
      <c r="AX17">
        <v>31.624339143726601</v>
      </c>
      <c r="AY17">
        <v>27.6144755308963</v>
      </c>
      <c r="AZ17">
        <v>29.552416840621401</v>
      </c>
      <c r="BA17">
        <v>609422</v>
      </c>
      <c r="BB17">
        <v>691200</v>
      </c>
      <c r="BC17">
        <v>1300622</v>
      </c>
      <c r="BD17">
        <v>168513</v>
      </c>
      <c r="BE17">
        <v>168914</v>
      </c>
      <c r="BF17">
        <v>337427</v>
      </c>
      <c r="BJ17">
        <v>27.651282690812</v>
      </c>
      <c r="BK17">
        <v>24.437789351851901</v>
      </c>
      <c r="BL17">
        <v>25.9435101051651</v>
      </c>
      <c r="BM17" s="28"/>
      <c r="BN17">
        <v>27.206001550464698</v>
      </c>
      <c r="BO17">
        <v>24.548879245780501</v>
      </c>
      <c r="BP17">
        <v>25.787981057467501</v>
      </c>
      <c r="BQ17" t="s">
        <v>96</v>
      </c>
      <c r="BR17">
        <v>5</v>
      </c>
      <c r="BS17" s="28">
        <v>0.75</v>
      </c>
    </row>
    <row r="18" spans="1:71" x14ac:dyDescent="0.15">
      <c r="A18">
        <v>1</v>
      </c>
      <c r="B18">
        <v>17</v>
      </c>
      <c r="C18" t="s">
        <v>112</v>
      </c>
      <c r="D18">
        <v>11240</v>
      </c>
      <c r="E18">
        <v>12292</v>
      </c>
      <c r="F18">
        <v>23532</v>
      </c>
      <c r="G18">
        <v>2411</v>
      </c>
      <c r="H18">
        <v>2132</v>
      </c>
      <c r="I18">
        <v>4543</v>
      </c>
      <c r="M18">
        <v>21.450177935943099</v>
      </c>
      <c r="N18">
        <v>17.344614383338801</v>
      </c>
      <c r="O18">
        <v>19.305626381098101</v>
      </c>
      <c r="Q18" s="28"/>
      <c r="R18">
        <v>22.9976343359243</v>
      </c>
      <c r="S18">
        <v>19.9554497273216</v>
      </c>
      <c r="T18">
        <v>21.404144035405398</v>
      </c>
      <c r="U18">
        <v>541306</v>
      </c>
      <c r="V18">
        <v>619454</v>
      </c>
      <c r="W18">
        <v>1160760</v>
      </c>
      <c r="X18">
        <v>148087</v>
      </c>
      <c r="Y18">
        <v>150745</v>
      </c>
      <c r="Z18">
        <v>298832</v>
      </c>
      <c r="AD18">
        <v>27.357354250645699</v>
      </c>
      <c r="AE18">
        <v>24.3351403009747</v>
      </c>
      <c r="AF18">
        <v>25.7445122161343</v>
      </c>
      <c r="AG18" s="28"/>
      <c r="AH18">
        <v>26.6349482536748</v>
      </c>
      <c r="AI18">
        <v>24.1818384548097</v>
      </c>
      <c r="AJ18">
        <v>25.3206371430038</v>
      </c>
      <c r="AK18">
        <v>68116</v>
      </c>
      <c r="AL18">
        <v>71746</v>
      </c>
      <c r="AM18">
        <v>139862</v>
      </c>
      <c r="AN18">
        <v>20426</v>
      </c>
      <c r="AO18">
        <v>18169</v>
      </c>
      <c r="AP18">
        <v>38595</v>
      </c>
      <c r="AT18">
        <v>29.9870808620588</v>
      </c>
      <c r="AU18">
        <v>25.324059877902599</v>
      </c>
      <c r="AV18">
        <v>27.595057985728801</v>
      </c>
      <c r="AW18" s="28"/>
      <c r="AX18">
        <v>31.624339143726601</v>
      </c>
      <c r="AY18">
        <v>27.6144755308963</v>
      </c>
      <c r="AZ18">
        <v>29.552416840621401</v>
      </c>
      <c r="BA18">
        <v>609422</v>
      </c>
      <c r="BB18">
        <v>691200</v>
      </c>
      <c r="BC18">
        <v>1300622</v>
      </c>
      <c r="BD18">
        <v>168513</v>
      </c>
      <c r="BE18">
        <v>168914</v>
      </c>
      <c r="BF18">
        <v>337427</v>
      </c>
      <c r="BJ18">
        <v>27.651282690812</v>
      </c>
      <c r="BK18">
        <v>24.437789351851901</v>
      </c>
      <c r="BL18">
        <v>25.9435101051651</v>
      </c>
      <c r="BM18" s="28"/>
      <c r="BN18">
        <v>27.206001550464698</v>
      </c>
      <c r="BO18">
        <v>24.548879245780501</v>
      </c>
      <c r="BP18">
        <v>25.787981057467501</v>
      </c>
      <c r="BQ18" t="s">
        <v>96</v>
      </c>
      <c r="BR18">
        <v>5</v>
      </c>
      <c r="BS18" s="28">
        <v>0.75</v>
      </c>
    </row>
    <row r="19" spans="1:71" x14ac:dyDescent="0.15">
      <c r="A19">
        <v>1</v>
      </c>
      <c r="B19">
        <v>18</v>
      </c>
      <c r="C19" t="s">
        <v>113</v>
      </c>
      <c r="D19">
        <v>16171</v>
      </c>
      <c r="E19">
        <v>17862</v>
      </c>
      <c r="F19">
        <v>34033</v>
      </c>
      <c r="G19">
        <v>4616</v>
      </c>
      <c r="H19">
        <v>4603</v>
      </c>
      <c r="I19">
        <v>9219</v>
      </c>
      <c r="M19">
        <v>28.544926102281899</v>
      </c>
      <c r="N19">
        <v>25.7697906169522</v>
      </c>
      <c r="O19">
        <v>27.088414186230999</v>
      </c>
      <c r="Q19" s="28"/>
      <c r="R19">
        <v>27.212800383532102</v>
      </c>
      <c r="S19">
        <v>25.0679126371835</v>
      </c>
      <c r="T19">
        <v>26.087823782520701</v>
      </c>
      <c r="U19">
        <v>541306</v>
      </c>
      <c r="V19">
        <v>619454</v>
      </c>
      <c r="W19">
        <v>1160760</v>
      </c>
      <c r="X19">
        <v>148087</v>
      </c>
      <c r="Y19">
        <v>150745</v>
      </c>
      <c r="Z19">
        <v>298832</v>
      </c>
      <c r="AD19">
        <v>27.357354250645699</v>
      </c>
      <c r="AE19">
        <v>24.3351403009747</v>
      </c>
      <c r="AF19">
        <v>25.7445122161343</v>
      </c>
      <c r="AG19" s="28"/>
      <c r="AH19">
        <v>26.6349482536748</v>
      </c>
      <c r="AI19">
        <v>24.1818384548097</v>
      </c>
      <c r="AJ19">
        <v>25.3206371430038</v>
      </c>
      <c r="AK19">
        <v>68116</v>
      </c>
      <c r="AL19">
        <v>71746</v>
      </c>
      <c r="AM19">
        <v>139862</v>
      </c>
      <c r="AN19">
        <v>20426</v>
      </c>
      <c r="AO19">
        <v>18169</v>
      </c>
      <c r="AP19">
        <v>38595</v>
      </c>
      <c r="AT19">
        <v>29.9870808620588</v>
      </c>
      <c r="AU19">
        <v>25.324059877902599</v>
      </c>
      <c r="AV19">
        <v>27.595057985728801</v>
      </c>
      <c r="AW19" s="28"/>
      <c r="AX19">
        <v>31.624339143726601</v>
      </c>
      <c r="AY19">
        <v>27.6144755308963</v>
      </c>
      <c r="AZ19">
        <v>29.552416840621401</v>
      </c>
      <c r="BA19">
        <v>609422</v>
      </c>
      <c r="BB19">
        <v>691200</v>
      </c>
      <c r="BC19">
        <v>1300622</v>
      </c>
      <c r="BD19">
        <v>168513</v>
      </c>
      <c r="BE19">
        <v>168914</v>
      </c>
      <c r="BF19">
        <v>337427</v>
      </c>
      <c r="BJ19">
        <v>27.651282690812</v>
      </c>
      <c r="BK19">
        <v>24.437789351851901</v>
      </c>
      <c r="BL19">
        <v>25.9435101051651</v>
      </c>
      <c r="BM19" s="28"/>
      <c r="BN19">
        <v>27.206001550464698</v>
      </c>
      <c r="BO19">
        <v>24.548879245780501</v>
      </c>
      <c r="BP19">
        <v>25.787981057467501</v>
      </c>
      <c r="BQ19" t="s">
        <v>96</v>
      </c>
      <c r="BR19">
        <v>5</v>
      </c>
      <c r="BS19" s="28">
        <v>0.75</v>
      </c>
    </row>
    <row r="20" spans="1:71" x14ac:dyDescent="0.15">
      <c r="A20">
        <v>1</v>
      </c>
      <c r="B20">
        <v>19</v>
      </c>
      <c r="C20" t="s">
        <v>114</v>
      </c>
      <c r="D20">
        <v>12425</v>
      </c>
      <c r="E20">
        <v>14172</v>
      </c>
      <c r="F20">
        <v>26597</v>
      </c>
      <c r="G20">
        <v>2896</v>
      </c>
      <c r="H20">
        <v>2661</v>
      </c>
      <c r="I20">
        <v>5557</v>
      </c>
      <c r="M20">
        <v>23.307847082495002</v>
      </c>
      <c r="N20">
        <v>18.7764606265876</v>
      </c>
      <c r="O20">
        <v>20.893333834642998</v>
      </c>
      <c r="Q20" s="28"/>
      <c r="R20">
        <v>24.608365019011401</v>
      </c>
      <c r="S20">
        <v>20.059016393442601</v>
      </c>
      <c r="T20">
        <v>22.165492957746501</v>
      </c>
      <c r="U20">
        <v>541306</v>
      </c>
      <c r="V20">
        <v>619454</v>
      </c>
      <c r="W20">
        <v>1160760</v>
      </c>
      <c r="X20">
        <v>148087</v>
      </c>
      <c r="Y20">
        <v>150745</v>
      </c>
      <c r="Z20">
        <v>298832</v>
      </c>
      <c r="AD20">
        <v>27.357354250645699</v>
      </c>
      <c r="AE20">
        <v>24.3351403009747</v>
      </c>
      <c r="AF20">
        <v>25.7445122161343</v>
      </c>
      <c r="AG20" s="28"/>
      <c r="AH20">
        <v>26.6349482536748</v>
      </c>
      <c r="AI20">
        <v>24.1818384548097</v>
      </c>
      <c r="AJ20">
        <v>25.3206371430038</v>
      </c>
      <c r="AK20">
        <v>68116</v>
      </c>
      <c r="AL20">
        <v>71746</v>
      </c>
      <c r="AM20">
        <v>139862</v>
      </c>
      <c r="AN20">
        <v>20426</v>
      </c>
      <c r="AO20">
        <v>18169</v>
      </c>
      <c r="AP20">
        <v>38595</v>
      </c>
      <c r="AT20">
        <v>29.9870808620588</v>
      </c>
      <c r="AU20">
        <v>25.324059877902599</v>
      </c>
      <c r="AV20">
        <v>27.595057985728801</v>
      </c>
      <c r="AW20" s="28"/>
      <c r="AX20">
        <v>31.624339143726601</v>
      </c>
      <c r="AY20">
        <v>27.6144755308963</v>
      </c>
      <c r="AZ20">
        <v>29.552416840621401</v>
      </c>
      <c r="BA20">
        <v>609422</v>
      </c>
      <c r="BB20">
        <v>691200</v>
      </c>
      <c r="BC20">
        <v>1300622</v>
      </c>
      <c r="BD20">
        <v>168513</v>
      </c>
      <c r="BE20">
        <v>168914</v>
      </c>
      <c r="BF20">
        <v>337427</v>
      </c>
      <c r="BJ20">
        <v>27.651282690812</v>
      </c>
      <c r="BK20">
        <v>24.437789351851901</v>
      </c>
      <c r="BL20">
        <v>25.9435101051651</v>
      </c>
      <c r="BM20" s="28"/>
      <c r="BN20">
        <v>27.206001550464698</v>
      </c>
      <c r="BO20">
        <v>24.548879245780501</v>
      </c>
      <c r="BP20">
        <v>25.787981057467501</v>
      </c>
      <c r="BQ20" t="s">
        <v>96</v>
      </c>
      <c r="BR20">
        <v>5</v>
      </c>
      <c r="BS20" s="28">
        <v>0.75</v>
      </c>
    </row>
    <row r="21" spans="1:71" x14ac:dyDescent="0.15">
      <c r="A21">
        <v>1</v>
      </c>
      <c r="B21">
        <v>20</v>
      </c>
      <c r="C21" t="s">
        <v>115</v>
      </c>
      <c r="D21">
        <v>8995</v>
      </c>
      <c r="E21">
        <v>10469</v>
      </c>
      <c r="F21">
        <v>19464</v>
      </c>
      <c r="G21">
        <v>2310</v>
      </c>
      <c r="H21">
        <v>2241</v>
      </c>
      <c r="I21">
        <v>4551</v>
      </c>
      <c r="M21">
        <v>25.6809338521401</v>
      </c>
      <c r="N21">
        <v>21.406055974782699</v>
      </c>
      <c r="O21">
        <v>23.381627620221899</v>
      </c>
      <c r="Q21" s="28"/>
      <c r="R21">
        <v>27.0536919721674</v>
      </c>
      <c r="S21">
        <v>24.257469633832802</v>
      </c>
      <c r="T21">
        <v>25.545245838913299</v>
      </c>
      <c r="U21">
        <v>541306</v>
      </c>
      <c r="V21">
        <v>619454</v>
      </c>
      <c r="W21">
        <v>1160760</v>
      </c>
      <c r="X21">
        <v>148087</v>
      </c>
      <c r="Y21">
        <v>150745</v>
      </c>
      <c r="Z21">
        <v>298832</v>
      </c>
      <c r="AD21">
        <v>27.357354250645699</v>
      </c>
      <c r="AE21">
        <v>24.3351403009747</v>
      </c>
      <c r="AF21">
        <v>25.7445122161343</v>
      </c>
      <c r="AG21" s="28"/>
      <c r="AH21">
        <v>26.6349482536748</v>
      </c>
      <c r="AI21">
        <v>24.1818384548097</v>
      </c>
      <c r="AJ21">
        <v>25.3206371430038</v>
      </c>
      <c r="AK21">
        <v>68116</v>
      </c>
      <c r="AL21">
        <v>71746</v>
      </c>
      <c r="AM21">
        <v>139862</v>
      </c>
      <c r="AN21">
        <v>20426</v>
      </c>
      <c r="AO21">
        <v>18169</v>
      </c>
      <c r="AP21">
        <v>38595</v>
      </c>
      <c r="AT21">
        <v>29.9870808620588</v>
      </c>
      <c r="AU21">
        <v>25.324059877902599</v>
      </c>
      <c r="AV21">
        <v>27.595057985728801</v>
      </c>
      <c r="AW21" s="28"/>
      <c r="AX21">
        <v>31.624339143726601</v>
      </c>
      <c r="AY21">
        <v>27.6144755308963</v>
      </c>
      <c r="AZ21">
        <v>29.552416840621401</v>
      </c>
      <c r="BA21">
        <v>609422</v>
      </c>
      <c r="BB21">
        <v>691200</v>
      </c>
      <c r="BC21">
        <v>1300622</v>
      </c>
      <c r="BD21">
        <v>168513</v>
      </c>
      <c r="BE21">
        <v>168914</v>
      </c>
      <c r="BF21">
        <v>337427</v>
      </c>
      <c r="BJ21">
        <v>27.651282690812</v>
      </c>
      <c r="BK21">
        <v>24.437789351851901</v>
      </c>
      <c r="BL21">
        <v>25.9435101051651</v>
      </c>
      <c r="BM21" s="28"/>
      <c r="BN21">
        <v>27.206001550464698</v>
      </c>
      <c r="BO21">
        <v>24.548879245780501</v>
      </c>
      <c r="BP21">
        <v>25.787981057467501</v>
      </c>
      <c r="BQ21" t="s">
        <v>96</v>
      </c>
      <c r="BR21">
        <v>5</v>
      </c>
      <c r="BS21" s="28">
        <v>0.75</v>
      </c>
    </row>
    <row r="22" spans="1:71" x14ac:dyDescent="0.15">
      <c r="A22">
        <v>1</v>
      </c>
      <c r="B22">
        <v>21</v>
      </c>
      <c r="C22" t="s">
        <v>116</v>
      </c>
      <c r="D22">
        <v>29776</v>
      </c>
      <c r="E22">
        <v>34447</v>
      </c>
      <c r="F22">
        <v>64223</v>
      </c>
      <c r="G22">
        <v>8470</v>
      </c>
      <c r="H22">
        <v>8865</v>
      </c>
      <c r="I22">
        <v>17335</v>
      </c>
      <c r="M22">
        <v>28.4457281031703</v>
      </c>
      <c r="N22">
        <v>25.7351873893227</v>
      </c>
      <c r="O22">
        <v>26.991887641499201</v>
      </c>
      <c r="Q22" s="28"/>
      <c r="R22">
        <v>28.302333446060199</v>
      </c>
      <c r="S22">
        <v>25.614646904969501</v>
      </c>
      <c r="T22">
        <v>26.8568302594561</v>
      </c>
      <c r="U22">
        <v>541306</v>
      </c>
      <c r="V22">
        <v>619454</v>
      </c>
      <c r="W22">
        <v>1160760</v>
      </c>
      <c r="X22">
        <v>148087</v>
      </c>
      <c r="Y22">
        <v>150745</v>
      </c>
      <c r="Z22">
        <v>298832</v>
      </c>
      <c r="AD22">
        <v>27.357354250645699</v>
      </c>
      <c r="AE22">
        <v>24.3351403009747</v>
      </c>
      <c r="AF22">
        <v>25.7445122161343</v>
      </c>
      <c r="AG22" s="28"/>
      <c r="AH22">
        <v>26.6349482536748</v>
      </c>
      <c r="AI22">
        <v>24.1818384548097</v>
      </c>
      <c r="AJ22">
        <v>25.3206371430038</v>
      </c>
      <c r="AK22">
        <v>68116</v>
      </c>
      <c r="AL22">
        <v>71746</v>
      </c>
      <c r="AM22">
        <v>139862</v>
      </c>
      <c r="AN22">
        <v>20426</v>
      </c>
      <c r="AO22">
        <v>18169</v>
      </c>
      <c r="AP22">
        <v>38595</v>
      </c>
      <c r="AT22">
        <v>29.9870808620588</v>
      </c>
      <c r="AU22">
        <v>25.324059877902599</v>
      </c>
      <c r="AV22">
        <v>27.595057985728801</v>
      </c>
      <c r="AW22" s="28"/>
      <c r="AX22">
        <v>31.624339143726601</v>
      </c>
      <c r="AY22">
        <v>27.6144755308963</v>
      </c>
      <c r="AZ22">
        <v>29.552416840621401</v>
      </c>
      <c r="BA22">
        <v>609422</v>
      </c>
      <c r="BB22">
        <v>691200</v>
      </c>
      <c r="BC22">
        <v>1300622</v>
      </c>
      <c r="BD22">
        <v>168513</v>
      </c>
      <c r="BE22">
        <v>168914</v>
      </c>
      <c r="BF22">
        <v>337427</v>
      </c>
      <c r="BJ22">
        <v>27.651282690812</v>
      </c>
      <c r="BK22">
        <v>24.437789351851901</v>
      </c>
      <c r="BL22">
        <v>25.9435101051651</v>
      </c>
      <c r="BM22" s="28"/>
      <c r="BN22">
        <v>27.206001550464698</v>
      </c>
      <c r="BO22">
        <v>24.548879245780501</v>
      </c>
      <c r="BP22">
        <v>25.787981057467501</v>
      </c>
      <c r="BQ22" t="s">
        <v>96</v>
      </c>
      <c r="BR22">
        <v>5</v>
      </c>
      <c r="BS22" s="28">
        <v>0.75</v>
      </c>
    </row>
    <row r="23" spans="1:71" x14ac:dyDescent="0.15">
      <c r="A23">
        <v>1</v>
      </c>
      <c r="B23">
        <v>22</v>
      </c>
      <c r="C23" t="s">
        <v>117</v>
      </c>
      <c r="D23">
        <v>139</v>
      </c>
      <c r="E23">
        <v>132</v>
      </c>
      <c r="F23">
        <v>271</v>
      </c>
      <c r="G23">
        <v>0</v>
      </c>
      <c r="H23">
        <v>0</v>
      </c>
      <c r="I23">
        <v>0</v>
      </c>
      <c r="M23">
        <v>0</v>
      </c>
      <c r="N23">
        <v>0</v>
      </c>
      <c r="O23">
        <v>0</v>
      </c>
      <c r="Q23" s="28"/>
      <c r="R23">
        <v>0</v>
      </c>
      <c r="S23">
        <v>0</v>
      </c>
      <c r="T23">
        <v>0</v>
      </c>
      <c r="U23">
        <v>541306</v>
      </c>
      <c r="V23">
        <v>619454</v>
      </c>
      <c r="W23">
        <v>1160760</v>
      </c>
      <c r="X23">
        <v>148087</v>
      </c>
      <c r="Y23">
        <v>150745</v>
      </c>
      <c r="Z23">
        <v>298832</v>
      </c>
      <c r="AD23">
        <v>27.357354250645699</v>
      </c>
      <c r="AE23">
        <v>24.3351403009747</v>
      </c>
      <c r="AF23">
        <v>25.7445122161343</v>
      </c>
      <c r="AG23" s="28"/>
      <c r="AH23">
        <v>26.6349482536748</v>
      </c>
      <c r="AI23">
        <v>24.1818384548097</v>
      </c>
      <c r="AJ23">
        <v>25.3206371430038</v>
      </c>
      <c r="AK23">
        <v>68116</v>
      </c>
      <c r="AL23">
        <v>71746</v>
      </c>
      <c r="AM23">
        <v>139862</v>
      </c>
      <c r="AN23">
        <v>20426</v>
      </c>
      <c r="AO23">
        <v>18169</v>
      </c>
      <c r="AP23">
        <v>38595</v>
      </c>
      <c r="AT23">
        <v>29.9870808620588</v>
      </c>
      <c r="AU23">
        <v>25.324059877902599</v>
      </c>
      <c r="AV23">
        <v>27.595057985728801</v>
      </c>
      <c r="AW23" s="28"/>
      <c r="AX23">
        <v>31.624339143726601</v>
      </c>
      <c r="AY23">
        <v>27.6144755308963</v>
      </c>
      <c r="AZ23">
        <v>29.552416840621401</v>
      </c>
      <c r="BA23">
        <v>609422</v>
      </c>
      <c r="BB23">
        <v>691200</v>
      </c>
      <c r="BC23">
        <v>1300622</v>
      </c>
      <c r="BD23">
        <v>168513</v>
      </c>
      <c r="BE23">
        <v>168914</v>
      </c>
      <c r="BF23">
        <v>337427</v>
      </c>
      <c r="BJ23">
        <v>27.651282690812</v>
      </c>
      <c r="BK23">
        <v>24.437789351851901</v>
      </c>
      <c r="BL23">
        <v>25.9435101051651</v>
      </c>
      <c r="BM23" s="28"/>
      <c r="BN23">
        <v>27.206001550464698</v>
      </c>
      <c r="BO23">
        <v>24.548879245780501</v>
      </c>
      <c r="BP23">
        <v>25.787981057467501</v>
      </c>
      <c r="BQ23" t="s">
        <v>96</v>
      </c>
      <c r="BR23">
        <v>5</v>
      </c>
      <c r="BS23" s="28">
        <v>0.75</v>
      </c>
    </row>
    <row r="24" spans="1:71" x14ac:dyDescent="0.15">
      <c r="A24">
        <v>1</v>
      </c>
      <c r="B24">
        <v>23</v>
      </c>
      <c r="C24" t="s">
        <v>118</v>
      </c>
      <c r="D24">
        <v>289</v>
      </c>
      <c r="E24">
        <v>245</v>
      </c>
      <c r="F24">
        <v>534</v>
      </c>
      <c r="G24">
        <v>0</v>
      </c>
      <c r="H24">
        <v>0</v>
      </c>
      <c r="I24">
        <v>0</v>
      </c>
      <c r="M24">
        <v>0</v>
      </c>
      <c r="N24">
        <v>0</v>
      </c>
      <c r="O24">
        <v>0</v>
      </c>
      <c r="Q24" s="28"/>
      <c r="R24">
        <v>0</v>
      </c>
      <c r="S24">
        <v>0</v>
      </c>
      <c r="T24">
        <v>0</v>
      </c>
      <c r="U24">
        <v>541306</v>
      </c>
      <c r="V24">
        <v>619454</v>
      </c>
      <c r="W24">
        <v>1160760</v>
      </c>
      <c r="X24">
        <v>148087</v>
      </c>
      <c r="Y24">
        <v>150745</v>
      </c>
      <c r="Z24">
        <v>298832</v>
      </c>
      <c r="AD24">
        <v>27.357354250645699</v>
      </c>
      <c r="AE24">
        <v>24.3351403009747</v>
      </c>
      <c r="AF24">
        <v>25.7445122161343</v>
      </c>
      <c r="AG24" s="28"/>
      <c r="AH24">
        <v>26.6349482536748</v>
      </c>
      <c r="AI24">
        <v>24.1818384548097</v>
      </c>
      <c r="AJ24">
        <v>25.3206371430038</v>
      </c>
      <c r="AK24">
        <v>68116</v>
      </c>
      <c r="AL24">
        <v>71746</v>
      </c>
      <c r="AM24">
        <v>139862</v>
      </c>
      <c r="AN24">
        <v>20426</v>
      </c>
      <c r="AO24">
        <v>18169</v>
      </c>
      <c r="AP24">
        <v>38595</v>
      </c>
      <c r="AT24">
        <v>29.9870808620588</v>
      </c>
      <c r="AU24">
        <v>25.324059877902599</v>
      </c>
      <c r="AV24">
        <v>27.595057985728801</v>
      </c>
      <c r="AW24" s="28"/>
      <c r="AX24">
        <v>31.624339143726601</v>
      </c>
      <c r="AY24">
        <v>27.6144755308963</v>
      </c>
      <c r="AZ24">
        <v>29.552416840621401</v>
      </c>
      <c r="BA24">
        <v>609422</v>
      </c>
      <c r="BB24">
        <v>691200</v>
      </c>
      <c r="BC24">
        <v>1300622</v>
      </c>
      <c r="BD24">
        <v>168513</v>
      </c>
      <c r="BE24">
        <v>168914</v>
      </c>
      <c r="BF24">
        <v>337427</v>
      </c>
      <c r="BJ24">
        <v>27.651282690812</v>
      </c>
      <c r="BK24">
        <v>24.437789351851901</v>
      </c>
      <c r="BL24">
        <v>25.9435101051651</v>
      </c>
      <c r="BM24" s="28"/>
      <c r="BN24">
        <v>27.206001550464698</v>
      </c>
      <c r="BO24">
        <v>24.548879245780501</v>
      </c>
      <c r="BP24">
        <v>25.787981057467501</v>
      </c>
      <c r="BQ24" t="s">
        <v>96</v>
      </c>
      <c r="BR24">
        <v>5</v>
      </c>
      <c r="BS24" s="28">
        <v>0.75</v>
      </c>
    </row>
    <row r="25" spans="1:71" x14ac:dyDescent="0.15">
      <c r="A25">
        <v>1</v>
      </c>
      <c r="B25">
        <v>24</v>
      </c>
      <c r="C25" t="s">
        <v>119</v>
      </c>
      <c r="D25">
        <v>428</v>
      </c>
      <c r="E25">
        <v>377</v>
      </c>
      <c r="F25">
        <v>805</v>
      </c>
      <c r="G25">
        <v>0</v>
      </c>
      <c r="H25">
        <v>0</v>
      </c>
      <c r="I25">
        <v>0</v>
      </c>
      <c r="M25">
        <v>0</v>
      </c>
      <c r="N25">
        <v>0</v>
      </c>
      <c r="O25">
        <v>0</v>
      </c>
      <c r="Q25" s="28"/>
      <c r="R25">
        <v>0</v>
      </c>
      <c r="S25">
        <v>0</v>
      </c>
      <c r="T25">
        <v>0</v>
      </c>
      <c r="U25">
        <v>541306</v>
      </c>
      <c r="V25">
        <v>619454</v>
      </c>
      <c r="W25">
        <v>1160760</v>
      </c>
      <c r="X25">
        <v>148087</v>
      </c>
      <c r="Y25">
        <v>150745</v>
      </c>
      <c r="Z25">
        <v>298832</v>
      </c>
      <c r="AD25">
        <v>27.357354250645699</v>
      </c>
      <c r="AE25">
        <v>24.3351403009747</v>
      </c>
      <c r="AF25">
        <v>25.7445122161343</v>
      </c>
      <c r="AG25" s="28"/>
      <c r="AH25">
        <v>26.6349482536748</v>
      </c>
      <c r="AI25">
        <v>24.1818384548097</v>
      </c>
      <c r="AJ25">
        <v>25.3206371430038</v>
      </c>
      <c r="AK25">
        <v>68116</v>
      </c>
      <c r="AL25">
        <v>71746</v>
      </c>
      <c r="AM25">
        <v>139862</v>
      </c>
      <c r="AN25">
        <v>20426</v>
      </c>
      <c r="AO25">
        <v>18169</v>
      </c>
      <c r="AP25">
        <v>38595</v>
      </c>
      <c r="AT25">
        <v>29.9870808620588</v>
      </c>
      <c r="AU25">
        <v>25.324059877902599</v>
      </c>
      <c r="AV25">
        <v>27.595057985728801</v>
      </c>
      <c r="AW25" s="28"/>
      <c r="AX25">
        <v>31.624339143726601</v>
      </c>
      <c r="AY25">
        <v>27.6144755308963</v>
      </c>
      <c r="AZ25">
        <v>29.552416840621401</v>
      </c>
      <c r="BA25">
        <v>609422</v>
      </c>
      <c r="BB25">
        <v>691200</v>
      </c>
      <c r="BC25">
        <v>1300622</v>
      </c>
      <c r="BD25">
        <v>168513</v>
      </c>
      <c r="BE25">
        <v>168914</v>
      </c>
      <c r="BF25">
        <v>337427</v>
      </c>
      <c r="BJ25">
        <v>27.651282690812</v>
      </c>
      <c r="BK25">
        <v>24.437789351851901</v>
      </c>
      <c r="BL25">
        <v>25.9435101051651</v>
      </c>
      <c r="BM25" s="28"/>
      <c r="BN25">
        <v>27.206001550464698</v>
      </c>
      <c r="BO25">
        <v>24.548879245780501</v>
      </c>
      <c r="BP25">
        <v>25.787981057467501</v>
      </c>
      <c r="BQ25" t="s">
        <v>96</v>
      </c>
      <c r="BR25">
        <v>5</v>
      </c>
      <c r="BS25" s="28">
        <v>0.75</v>
      </c>
    </row>
    <row r="26" spans="1:71" x14ac:dyDescent="0.15">
      <c r="A26">
        <v>1</v>
      </c>
      <c r="B26">
        <v>25</v>
      </c>
      <c r="C26" t="s">
        <v>120</v>
      </c>
      <c r="D26">
        <v>7452</v>
      </c>
      <c r="E26">
        <v>8383</v>
      </c>
      <c r="F26">
        <v>15835</v>
      </c>
      <c r="G26">
        <v>2070</v>
      </c>
      <c r="H26">
        <v>1880</v>
      </c>
      <c r="I26">
        <v>3950</v>
      </c>
      <c r="M26">
        <v>27.7777777777778</v>
      </c>
      <c r="N26">
        <v>22.4263390194441</v>
      </c>
      <c r="O26">
        <v>24.944742658667501</v>
      </c>
      <c r="Q26" s="28"/>
      <c r="R26">
        <v>30.1927741606026</v>
      </c>
      <c r="S26">
        <v>25.016648168701401</v>
      </c>
      <c r="T26">
        <v>27.423855607670799</v>
      </c>
      <c r="U26">
        <v>541306</v>
      </c>
      <c r="V26">
        <v>619454</v>
      </c>
      <c r="W26">
        <v>1160760</v>
      </c>
      <c r="X26">
        <v>148087</v>
      </c>
      <c r="Y26">
        <v>150745</v>
      </c>
      <c r="Z26">
        <v>298832</v>
      </c>
      <c r="AD26">
        <v>27.357354250645699</v>
      </c>
      <c r="AE26">
        <v>24.3351403009747</v>
      </c>
      <c r="AF26">
        <v>25.7445122161343</v>
      </c>
      <c r="AG26" s="28"/>
      <c r="AH26">
        <v>26.6349482536748</v>
      </c>
      <c r="AI26">
        <v>24.1818384548097</v>
      </c>
      <c r="AJ26">
        <v>25.3206371430038</v>
      </c>
      <c r="AK26">
        <v>68116</v>
      </c>
      <c r="AL26">
        <v>71746</v>
      </c>
      <c r="AM26">
        <v>139862</v>
      </c>
      <c r="AN26">
        <v>20426</v>
      </c>
      <c r="AO26">
        <v>18169</v>
      </c>
      <c r="AP26">
        <v>38595</v>
      </c>
      <c r="AT26">
        <v>29.9870808620588</v>
      </c>
      <c r="AU26">
        <v>25.324059877902599</v>
      </c>
      <c r="AV26">
        <v>27.595057985728801</v>
      </c>
      <c r="AW26" s="28"/>
      <c r="AX26">
        <v>31.624339143726601</v>
      </c>
      <c r="AY26">
        <v>27.6144755308963</v>
      </c>
      <c r="AZ26">
        <v>29.552416840621401</v>
      </c>
      <c r="BA26">
        <v>609422</v>
      </c>
      <c r="BB26">
        <v>691200</v>
      </c>
      <c r="BC26">
        <v>1300622</v>
      </c>
      <c r="BD26">
        <v>168513</v>
      </c>
      <c r="BE26">
        <v>168914</v>
      </c>
      <c r="BF26">
        <v>337427</v>
      </c>
      <c r="BJ26">
        <v>27.651282690812</v>
      </c>
      <c r="BK26">
        <v>24.437789351851901</v>
      </c>
      <c r="BL26">
        <v>25.9435101051651</v>
      </c>
      <c r="BM26" s="28"/>
      <c r="BN26">
        <v>27.206001550464698</v>
      </c>
      <c r="BO26">
        <v>24.548879245780501</v>
      </c>
      <c r="BP26">
        <v>25.787981057467501</v>
      </c>
      <c r="BQ26" t="s">
        <v>96</v>
      </c>
      <c r="BR26">
        <v>5</v>
      </c>
      <c r="BS26" s="28">
        <v>0.75</v>
      </c>
    </row>
    <row r="27" spans="1:71" x14ac:dyDescent="0.15">
      <c r="A27">
        <v>1</v>
      </c>
      <c r="B27">
        <v>26</v>
      </c>
      <c r="C27" t="s">
        <v>121</v>
      </c>
      <c r="D27">
        <v>7452</v>
      </c>
      <c r="E27">
        <v>8383</v>
      </c>
      <c r="F27">
        <v>15835</v>
      </c>
      <c r="G27">
        <v>2070</v>
      </c>
      <c r="H27">
        <v>1880</v>
      </c>
      <c r="I27">
        <v>3950</v>
      </c>
      <c r="M27">
        <v>27.7777777777778</v>
      </c>
      <c r="N27">
        <v>22.4263390194441</v>
      </c>
      <c r="O27">
        <v>24.944742658667501</v>
      </c>
      <c r="Q27" s="28"/>
      <c r="R27">
        <v>30.1927741606026</v>
      </c>
      <c r="S27">
        <v>25.016648168701401</v>
      </c>
      <c r="T27">
        <v>27.423855607670799</v>
      </c>
      <c r="U27">
        <v>541306</v>
      </c>
      <c r="V27">
        <v>619454</v>
      </c>
      <c r="W27">
        <v>1160760</v>
      </c>
      <c r="X27">
        <v>148087</v>
      </c>
      <c r="Y27">
        <v>150745</v>
      </c>
      <c r="Z27">
        <v>298832</v>
      </c>
      <c r="AD27">
        <v>27.357354250645699</v>
      </c>
      <c r="AE27">
        <v>24.3351403009747</v>
      </c>
      <c r="AF27">
        <v>25.7445122161343</v>
      </c>
      <c r="AG27" s="28"/>
      <c r="AH27">
        <v>26.6349482536748</v>
      </c>
      <c r="AI27">
        <v>24.1818384548097</v>
      </c>
      <c r="AJ27">
        <v>25.3206371430038</v>
      </c>
      <c r="AK27">
        <v>68116</v>
      </c>
      <c r="AL27">
        <v>71746</v>
      </c>
      <c r="AM27">
        <v>139862</v>
      </c>
      <c r="AN27">
        <v>20426</v>
      </c>
      <c r="AO27">
        <v>18169</v>
      </c>
      <c r="AP27">
        <v>38595</v>
      </c>
      <c r="AT27">
        <v>29.9870808620588</v>
      </c>
      <c r="AU27">
        <v>25.324059877902599</v>
      </c>
      <c r="AV27">
        <v>27.595057985728801</v>
      </c>
      <c r="AW27" s="28"/>
      <c r="AX27">
        <v>31.624339143726601</v>
      </c>
      <c r="AY27">
        <v>27.6144755308963</v>
      </c>
      <c r="AZ27">
        <v>29.552416840621401</v>
      </c>
      <c r="BA27">
        <v>609422</v>
      </c>
      <c r="BB27">
        <v>691200</v>
      </c>
      <c r="BC27">
        <v>1300622</v>
      </c>
      <c r="BD27">
        <v>168513</v>
      </c>
      <c r="BE27">
        <v>168914</v>
      </c>
      <c r="BF27">
        <v>337427</v>
      </c>
      <c r="BJ27">
        <v>27.651282690812</v>
      </c>
      <c r="BK27">
        <v>24.437789351851901</v>
      </c>
      <c r="BL27">
        <v>25.9435101051651</v>
      </c>
      <c r="BM27" s="28"/>
      <c r="BN27">
        <v>27.206001550464698</v>
      </c>
      <c r="BO27">
        <v>24.548879245780501</v>
      </c>
      <c r="BP27">
        <v>25.787981057467501</v>
      </c>
      <c r="BQ27" t="s">
        <v>96</v>
      </c>
      <c r="BR27">
        <v>5</v>
      </c>
      <c r="BS27" s="28">
        <v>0.75</v>
      </c>
    </row>
    <row r="28" spans="1:71" x14ac:dyDescent="0.15">
      <c r="A28">
        <v>1</v>
      </c>
      <c r="B28">
        <v>27</v>
      </c>
      <c r="C28" t="s">
        <v>122</v>
      </c>
      <c r="D28">
        <v>3760</v>
      </c>
      <c r="E28">
        <v>3986</v>
      </c>
      <c r="F28">
        <v>7746</v>
      </c>
      <c r="G28">
        <v>1353</v>
      </c>
      <c r="H28">
        <v>1259</v>
      </c>
      <c r="I28">
        <v>2612</v>
      </c>
      <c r="M28">
        <v>35.9840425531915</v>
      </c>
      <c r="N28">
        <v>31.585549422980399</v>
      </c>
      <c r="O28">
        <v>33.720630002581998</v>
      </c>
      <c r="Q28" s="28"/>
      <c r="R28">
        <v>40.165995975855097</v>
      </c>
      <c r="S28">
        <v>34.619883040935697</v>
      </c>
      <c r="T28">
        <v>37.292449400072698</v>
      </c>
      <c r="U28">
        <v>541306</v>
      </c>
      <c r="V28">
        <v>619454</v>
      </c>
      <c r="W28">
        <v>1160760</v>
      </c>
      <c r="X28">
        <v>148087</v>
      </c>
      <c r="Y28">
        <v>150745</v>
      </c>
      <c r="Z28">
        <v>298832</v>
      </c>
      <c r="AD28">
        <v>27.357354250645699</v>
      </c>
      <c r="AE28">
        <v>24.3351403009747</v>
      </c>
      <c r="AF28">
        <v>25.7445122161343</v>
      </c>
      <c r="AG28" s="28"/>
      <c r="AH28">
        <v>26.6349482536748</v>
      </c>
      <c r="AI28">
        <v>24.1818384548097</v>
      </c>
      <c r="AJ28">
        <v>25.3206371430038</v>
      </c>
      <c r="AK28">
        <v>68116</v>
      </c>
      <c r="AL28">
        <v>71746</v>
      </c>
      <c r="AM28">
        <v>139862</v>
      </c>
      <c r="AN28">
        <v>20426</v>
      </c>
      <c r="AO28">
        <v>18169</v>
      </c>
      <c r="AP28">
        <v>38595</v>
      </c>
      <c r="AT28">
        <v>29.9870808620588</v>
      </c>
      <c r="AU28">
        <v>25.324059877902599</v>
      </c>
      <c r="AV28">
        <v>27.595057985728801</v>
      </c>
      <c r="AW28" s="28"/>
      <c r="AX28">
        <v>31.624339143726601</v>
      </c>
      <c r="AY28">
        <v>27.6144755308963</v>
      </c>
      <c r="AZ28">
        <v>29.552416840621401</v>
      </c>
      <c r="BA28">
        <v>609422</v>
      </c>
      <c r="BB28">
        <v>691200</v>
      </c>
      <c r="BC28">
        <v>1300622</v>
      </c>
      <c r="BD28">
        <v>168513</v>
      </c>
      <c r="BE28">
        <v>168914</v>
      </c>
      <c r="BF28">
        <v>337427</v>
      </c>
      <c r="BJ28">
        <v>27.651282690812</v>
      </c>
      <c r="BK28">
        <v>24.437789351851901</v>
      </c>
      <c r="BL28">
        <v>25.9435101051651</v>
      </c>
      <c r="BM28" s="28"/>
      <c r="BN28">
        <v>27.206001550464698</v>
      </c>
      <c r="BO28">
        <v>24.548879245780501</v>
      </c>
      <c r="BP28">
        <v>25.787981057467501</v>
      </c>
      <c r="BQ28" t="s">
        <v>96</v>
      </c>
      <c r="BR28">
        <v>5</v>
      </c>
      <c r="BS28" s="28">
        <v>0.75</v>
      </c>
    </row>
    <row r="29" spans="1:71" x14ac:dyDescent="0.15">
      <c r="A29">
        <v>1</v>
      </c>
      <c r="B29">
        <v>28</v>
      </c>
      <c r="C29" t="s">
        <v>123</v>
      </c>
      <c r="D29">
        <v>3760</v>
      </c>
      <c r="E29">
        <v>3986</v>
      </c>
      <c r="F29">
        <v>7746</v>
      </c>
      <c r="G29">
        <v>1353</v>
      </c>
      <c r="H29">
        <v>1259</v>
      </c>
      <c r="I29">
        <v>2612</v>
      </c>
      <c r="M29">
        <v>35.9840425531915</v>
      </c>
      <c r="N29">
        <v>31.585549422980399</v>
      </c>
      <c r="O29">
        <v>33.720630002581998</v>
      </c>
      <c r="Q29" s="28"/>
      <c r="R29">
        <v>40.165995975855097</v>
      </c>
      <c r="S29">
        <v>34.619883040935697</v>
      </c>
      <c r="T29">
        <v>37.292449400072698</v>
      </c>
      <c r="U29">
        <v>541306</v>
      </c>
      <c r="V29">
        <v>619454</v>
      </c>
      <c r="W29">
        <v>1160760</v>
      </c>
      <c r="X29">
        <v>148087</v>
      </c>
      <c r="Y29">
        <v>150745</v>
      </c>
      <c r="Z29">
        <v>298832</v>
      </c>
      <c r="AD29">
        <v>27.357354250645699</v>
      </c>
      <c r="AE29">
        <v>24.3351403009747</v>
      </c>
      <c r="AF29">
        <v>25.7445122161343</v>
      </c>
      <c r="AG29" s="28"/>
      <c r="AH29">
        <v>26.6349482536748</v>
      </c>
      <c r="AI29">
        <v>24.1818384548097</v>
      </c>
      <c r="AJ29">
        <v>25.3206371430038</v>
      </c>
      <c r="AK29">
        <v>68116</v>
      </c>
      <c r="AL29">
        <v>71746</v>
      </c>
      <c r="AM29">
        <v>139862</v>
      </c>
      <c r="AN29">
        <v>20426</v>
      </c>
      <c r="AO29">
        <v>18169</v>
      </c>
      <c r="AP29">
        <v>38595</v>
      </c>
      <c r="AT29">
        <v>29.9870808620588</v>
      </c>
      <c r="AU29">
        <v>25.324059877902599</v>
      </c>
      <c r="AV29">
        <v>27.595057985728801</v>
      </c>
      <c r="AW29" s="28"/>
      <c r="AX29">
        <v>31.624339143726601</v>
      </c>
      <c r="AY29">
        <v>27.6144755308963</v>
      </c>
      <c r="AZ29">
        <v>29.552416840621401</v>
      </c>
      <c r="BA29">
        <v>609422</v>
      </c>
      <c r="BB29">
        <v>691200</v>
      </c>
      <c r="BC29">
        <v>1300622</v>
      </c>
      <c r="BD29">
        <v>168513</v>
      </c>
      <c r="BE29">
        <v>168914</v>
      </c>
      <c r="BF29">
        <v>337427</v>
      </c>
      <c r="BJ29">
        <v>27.651282690812</v>
      </c>
      <c r="BK29">
        <v>24.437789351851901</v>
      </c>
      <c r="BL29">
        <v>25.9435101051651</v>
      </c>
      <c r="BM29" s="28"/>
      <c r="BN29">
        <v>27.206001550464698</v>
      </c>
      <c r="BO29">
        <v>24.548879245780501</v>
      </c>
      <c r="BP29">
        <v>25.787981057467501</v>
      </c>
      <c r="BQ29" t="s">
        <v>96</v>
      </c>
      <c r="BR29">
        <v>5</v>
      </c>
      <c r="BS29" s="28">
        <v>0.75</v>
      </c>
    </row>
    <row r="30" spans="1:71" x14ac:dyDescent="0.15">
      <c r="A30">
        <v>1</v>
      </c>
      <c r="B30">
        <v>29</v>
      </c>
      <c r="C30" t="s">
        <v>124</v>
      </c>
      <c r="D30">
        <v>3380</v>
      </c>
      <c r="E30">
        <v>3804</v>
      </c>
      <c r="F30">
        <v>7184</v>
      </c>
      <c r="G30">
        <v>900</v>
      </c>
      <c r="H30">
        <v>799</v>
      </c>
      <c r="I30">
        <v>1699</v>
      </c>
      <c r="M30">
        <v>26.627218934911198</v>
      </c>
      <c r="N30">
        <v>21.004206098843301</v>
      </c>
      <c r="O30">
        <v>23.649777282850799</v>
      </c>
      <c r="Q30" s="28"/>
      <c r="R30">
        <v>30.1573917931422</v>
      </c>
      <c r="S30">
        <v>25.288202109394199</v>
      </c>
      <c r="T30">
        <v>27.557301899148701</v>
      </c>
      <c r="U30">
        <v>541306</v>
      </c>
      <c r="V30">
        <v>619454</v>
      </c>
      <c r="W30">
        <v>1160760</v>
      </c>
      <c r="X30">
        <v>148087</v>
      </c>
      <c r="Y30">
        <v>150745</v>
      </c>
      <c r="Z30">
        <v>298832</v>
      </c>
      <c r="AD30">
        <v>27.357354250645699</v>
      </c>
      <c r="AE30">
        <v>24.3351403009747</v>
      </c>
      <c r="AF30">
        <v>25.7445122161343</v>
      </c>
      <c r="AG30" s="28"/>
      <c r="AH30">
        <v>26.6349482536748</v>
      </c>
      <c r="AI30">
        <v>24.1818384548097</v>
      </c>
      <c r="AJ30">
        <v>25.3206371430038</v>
      </c>
      <c r="AK30">
        <v>68116</v>
      </c>
      <c r="AL30">
        <v>71746</v>
      </c>
      <c r="AM30">
        <v>139862</v>
      </c>
      <c r="AN30">
        <v>20426</v>
      </c>
      <c r="AO30">
        <v>18169</v>
      </c>
      <c r="AP30">
        <v>38595</v>
      </c>
      <c r="AT30">
        <v>29.9870808620588</v>
      </c>
      <c r="AU30">
        <v>25.324059877902599</v>
      </c>
      <c r="AV30">
        <v>27.595057985728801</v>
      </c>
      <c r="AW30" s="28"/>
      <c r="AX30">
        <v>31.624339143726601</v>
      </c>
      <c r="AY30">
        <v>27.6144755308963</v>
      </c>
      <c r="AZ30">
        <v>29.552416840621401</v>
      </c>
      <c r="BA30">
        <v>609422</v>
      </c>
      <c r="BB30">
        <v>691200</v>
      </c>
      <c r="BC30">
        <v>1300622</v>
      </c>
      <c r="BD30">
        <v>168513</v>
      </c>
      <c r="BE30">
        <v>168914</v>
      </c>
      <c r="BF30">
        <v>337427</v>
      </c>
      <c r="BJ30">
        <v>27.651282690812</v>
      </c>
      <c r="BK30">
        <v>24.437789351851901</v>
      </c>
      <c r="BL30">
        <v>25.9435101051651</v>
      </c>
      <c r="BM30" s="28"/>
      <c r="BN30">
        <v>27.206001550464698</v>
      </c>
      <c r="BO30">
        <v>24.548879245780501</v>
      </c>
      <c r="BP30">
        <v>25.787981057467501</v>
      </c>
      <c r="BQ30" t="s">
        <v>96</v>
      </c>
      <c r="BR30">
        <v>5</v>
      </c>
      <c r="BS30" s="28">
        <v>0.75</v>
      </c>
    </row>
    <row r="31" spans="1:71" x14ac:dyDescent="0.15">
      <c r="A31">
        <v>1</v>
      </c>
      <c r="B31">
        <v>30</v>
      </c>
      <c r="C31" t="s">
        <v>125</v>
      </c>
      <c r="D31">
        <v>3380</v>
      </c>
      <c r="E31">
        <v>3804</v>
      </c>
      <c r="F31">
        <v>7184</v>
      </c>
      <c r="G31">
        <v>900</v>
      </c>
      <c r="H31">
        <v>799</v>
      </c>
      <c r="I31">
        <v>1699</v>
      </c>
      <c r="M31">
        <v>26.627218934911198</v>
      </c>
      <c r="N31">
        <v>21.004206098843301</v>
      </c>
      <c r="O31">
        <v>23.649777282850799</v>
      </c>
      <c r="Q31" s="28"/>
      <c r="R31">
        <v>30.1573917931422</v>
      </c>
      <c r="S31">
        <v>25.288202109394199</v>
      </c>
      <c r="T31">
        <v>27.557301899148701</v>
      </c>
      <c r="U31">
        <v>541306</v>
      </c>
      <c r="V31">
        <v>619454</v>
      </c>
      <c r="W31">
        <v>1160760</v>
      </c>
      <c r="X31">
        <v>148087</v>
      </c>
      <c r="Y31">
        <v>150745</v>
      </c>
      <c r="Z31">
        <v>298832</v>
      </c>
      <c r="AD31">
        <v>27.357354250645699</v>
      </c>
      <c r="AE31">
        <v>24.3351403009747</v>
      </c>
      <c r="AF31">
        <v>25.7445122161343</v>
      </c>
      <c r="AG31" s="28"/>
      <c r="AH31">
        <v>26.6349482536748</v>
      </c>
      <c r="AI31">
        <v>24.1818384548097</v>
      </c>
      <c r="AJ31">
        <v>25.3206371430038</v>
      </c>
      <c r="AK31">
        <v>68116</v>
      </c>
      <c r="AL31">
        <v>71746</v>
      </c>
      <c r="AM31">
        <v>139862</v>
      </c>
      <c r="AN31">
        <v>20426</v>
      </c>
      <c r="AO31">
        <v>18169</v>
      </c>
      <c r="AP31">
        <v>38595</v>
      </c>
      <c r="AT31">
        <v>29.9870808620588</v>
      </c>
      <c r="AU31">
        <v>25.324059877902599</v>
      </c>
      <c r="AV31">
        <v>27.595057985728801</v>
      </c>
      <c r="AW31" s="28"/>
      <c r="AX31">
        <v>31.624339143726601</v>
      </c>
      <c r="AY31">
        <v>27.6144755308963</v>
      </c>
      <c r="AZ31">
        <v>29.552416840621401</v>
      </c>
      <c r="BA31">
        <v>609422</v>
      </c>
      <c r="BB31">
        <v>691200</v>
      </c>
      <c r="BC31">
        <v>1300622</v>
      </c>
      <c r="BD31">
        <v>168513</v>
      </c>
      <c r="BE31">
        <v>168914</v>
      </c>
      <c r="BF31">
        <v>337427</v>
      </c>
      <c r="BJ31">
        <v>27.651282690812</v>
      </c>
      <c r="BK31">
        <v>24.437789351851901</v>
      </c>
      <c r="BL31">
        <v>25.9435101051651</v>
      </c>
      <c r="BM31" s="28"/>
      <c r="BN31">
        <v>27.206001550464698</v>
      </c>
      <c r="BO31">
        <v>24.548879245780501</v>
      </c>
      <c r="BP31">
        <v>25.787981057467501</v>
      </c>
      <c r="BQ31" t="s">
        <v>96</v>
      </c>
      <c r="BR31">
        <v>5</v>
      </c>
      <c r="BS31" s="28">
        <v>0.75</v>
      </c>
    </row>
    <row r="32" spans="1:71" x14ac:dyDescent="0.15">
      <c r="A32">
        <v>1</v>
      </c>
      <c r="B32">
        <v>31</v>
      </c>
      <c r="C32" t="s">
        <v>126</v>
      </c>
      <c r="D32">
        <v>4690</v>
      </c>
      <c r="E32">
        <v>5088</v>
      </c>
      <c r="F32">
        <v>9778</v>
      </c>
      <c r="G32">
        <v>1218</v>
      </c>
      <c r="H32">
        <v>1067</v>
      </c>
      <c r="I32">
        <v>2285</v>
      </c>
      <c r="M32">
        <v>25.9701492537313</v>
      </c>
      <c r="N32">
        <v>20.970911949685501</v>
      </c>
      <c r="O32">
        <v>23.3687870730211</v>
      </c>
      <c r="Q32" s="28"/>
      <c r="R32">
        <v>26.837125025166099</v>
      </c>
      <c r="S32">
        <v>22.342177493138198</v>
      </c>
      <c r="T32">
        <v>24.482361963190201</v>
      </c>
      <c r="U32">
        <v>541306</v>
      </c>
      <c r="V32">
        <v>619454</v>
      </c>
      <c r="W32">
        <v>1160760</v>
      </c>
      <c r="X32">
        <v>148087</v>
      </c>
      <c r="Y32">
        <v>150745</v>
      </c>
      <c r="Z32">
        <v>298832</v>
      </c>
      <c r="AD32">
        <v>27.357354250645699</v>
      </c>
      <c r="AE32">
        <v>24.3351403009747</v>
      </c>
      <c r="AF32">
        <v>25.7445122161343</v>
      </c>
      <c r="AG32" s="28"/>
      <c r="AH32">
        <v>26.6349482536748</v>
      </c>
      <c r="AI32">
        <v>24.1818384548097</v>
      </c>
      <c r="AJ32">
        <v>25.3206371430038</v>
      </c>
      <c r="AK32">
        <v>68116</v>
      </c>
      <c r="AL32">
        <v>71746</v>
      </c>
      <c r="AM32">
        <v>139862</v>
      </c>
      <c r="AN32">
        <v>20426</v>
      </c>
      <c r="AO32">
        <v>18169</v>
      </c>
      <c r="AP32">
        <v>38595</v>
      </c>
      <c r="AT32">
        <v>29.9870808620588</v>
      </c>
      <c r="AU32">
        <v>25.324059877902599</v>
      </c>
      <c r="AV32">
        <v>27.595057985728801</v>
      </c>
      <c r="AW32" s="28"/>
      <c r="AX32">
        <v>31.624339143726601</v>
      </c>
      <c r="AY32">
        <v>27.6144755308963</v>
      </c>
      <c r="AZ32">
        <v>29.552416840621401</v>
      </c>
      <c r="BA32">
        <v>609422</v>
      </c>
      <c r="BB32">
        <v>691200</v>
      </c>
      <c r="BC32">
        <v>1300622</v>
      </c>
      <c r="BD32">
        <v>168513</v>
      </c>
      <c r="BE32">
        <v>168914</v>
      </c>
      <c r="BF32">
        <v>337427</v>
      </c>
      <c r="BJ32">
        <v>27.651282690812</v>
      </c>
      <c r="BK32">
        <v>24.437789351851901</v>
      </c>
      <c r="BL32">
        <v>25.9435101051651</v>
      </c>
      <c r="BM32" s="28"/>
      <c r="BN32">
        <v>27.206001550464698</v>
      </c>
      <c r="BO32">
        <v>24.548879245780501</v>
      </c>
      <c r="BP32">
        <v>25.787981057467501</v>
      </c>
      <c r="BQ32" t="s">
        <v>96</v>
      </c>
      <c r="BR32">
        <v>5</v>
      </c>
      <c r="BS32" s="28">
        <v>0.75</v>
      </c>
    </row>
    <row r="33" spans="1:71" x14ac:dyDescent="0.15">
      <c r="A33">
        <v>1</v>
      </c>
      <c r="B33">
        <v>32</v>
      </c>
      <c r="C33" t="s">
        <v>127</v>
      </c>
      <c r="D33">
        <v>4690</v>
      </c>
      <c r="E33">
        <v>5088</v>
      </c>
      <c r="F33">
        <v>9778</v>
      </c>
      <c r="G33">
        <v>1218</v>
      </c>
      <c r="H33">
        <v>1067</v>
      </c>
      <c r="I33">
        <v>2285</v>
      </c>
      <c r="M33">
        <v>25.9701492537313</v>
      </c>
      <c r="N33">
        <v>20.970911949685501</v>
      </c>
      <c r="O33">
        <v>23.3687870730211</v>
      </c>
      <c r="Q33" s="28"/>
      <c r="R33">
        <v>26.837125025166099</v>
      </c>
      <c r="S33">
        <v>22.342177493138198</v>
      </c>
      <c r="T33">
        <v>24.482361963190201</v>
      </c>
      <c r="U33">
        <v>541306</v>
      </c>
      <c r="V33">
        <v>619454</v>
      </c>
      <c r="W33">
        <v>1160760</v>
      </c>
      <c r="X33">
        <v>148087</v>
      </c>
      <c r="Y33">
        <v>150745</v>
      </c>
      <c r="Z33">
        <v>298832</v>
      </c>
      <c r="AD33">
        <v>27.357354250645699</v>
      </c>
      <c r="AE33">
        <v>24.3351403009747</v>
      </c>
      <c r="AF33">
        <v>25.7445122161343</v>
      </c>
      <c r="AG33" s="28"/>
      <c r="AH33">
        <v>26.6349482536748</v>
      </c>
      <c r="AI33">
        <v>24.1818384548097</v>
      </c>
      <c r="AJ33">
        <v>25.3206371430038</v>
      </c>
      <c r="AK33">
        <v>68116</v>
      </c>
      <c r="AL33">
        <v>71746</v>
      </c>
      <c r="AM33">
        <v>139862</v>
      </c>
      <c r="AN33">
        <v>20426</v>
      </c>
      <c r="AO33">
        <v>18169</v>
      </c>
      <c r="AP33">
        <v>38595</v>
      </c>
      <c r="AT33">
        <v>29.9870808620588</v>
      </c>
      <c r="AU33">
        <v>25.324059877902599</v>
      </c>
      <c r="AV33">
        <v>27.595057985728801</v>
      </c>
      <c r="AW33" s="28"/>
      <c r="AX33">
        <v>31.624339143726601</v>
      </c>
      <c r="AY33">
        <v>27.6144755308963</v>
      </c>
      <c r="AZ33">
        <v>29.552416840621401</v>
      </c>
      <c r="BA33">
        <v>609422</v>
      </c>
      <c r="BB33">
        <v>691200</v>
      </c>
      <c r="BC33">
        <v>1300622</v>
      </c>
      <c r="BD33">
        <v>168513</v>
      </c>
      <c r="BE33">
        <v>168914</v>
      </c>
      <c r="BF33">
        <v>337427</v>
      </c>
      <c r="BJ33">
        <v>27.651282690812</v>
      </c>
      <c r="BK33">
        <v>24.437789351851901</v>
      </c>
      <c r="BL33">
        <v>25.9435101051651</v>
      </c>
      <c r="BM33" s="28"/>
      <c r="BN33">
        <v>27.206001550464698</v>
      </c>
      <c r="BO33">
        <v>24.548879245780501</v>
      </c>
      <c r="BP33">
        <v>25.787981057467501</v>
      </c>
      <c r="BQ33" t="s">
        <v>96</v>
      </c>
      <c r="BR33">
        <v>5</v>
      </c>
      <c r="BS33" s="28">
        <v>0.75</v>
      </c>
    </row>
    <row r="34" spans="1:71" x14ac:dyDescent="0.15">
      <c r="A34">
        <v>1</v>
      </c>
      <c r="B34">
        <v>33</v>
      </c>
      <c r="C34" t="s">
        <v>128</v>
      </c>
      <c r="D34">
        <v>2392</v>
      </c>
      <c r="E34">
        <v>2703</v>
      </c>
      <c r="F34">
        <v>5095</v>
      </c>
      <c r="G34">
        <v>529</v>
      </c>
      <c r="H34">
        <v>480</v>
      </c>
      <c r="I34">
        <v>1009</v>
      </c>
      <c r="M34">
        <v>22.115384615384599</v>
      </c>
      <c r="N34">
        <v>17.758046614872399</v>
      </c>
      <c r="O34">
        <v>19.803729146221801</v>
      </c>
      <c r="Q34" s="28"/>
      <c r="R34">
        <v>25.232511120097101</v>
      </c>
      <c r="S34">
        <v>21.284143313231599</v>
      </c>
      <c r="T34">
        <v>23.1292517006803</v>
      </c>
      <c r="U34">
        <v>541306</v>
      </c>
      <c r="V34">
        <v>619454</v>
      </c>
      <c r="W34">
        <v>1160760</v>
      </c>
      <c r="X34">
        <v>148087</v>
      </c>
      <c r="Y34">
        <v>150745</v>
      </c>
      <c r="Z34">
        <v>298832</v>
      </c>
      <c r="AD34">
        <v>27.357354250645699</v>
      </c>
      <c r="AE34">
        <v>24.3351403009747</v>
      </c>
      <c r="AF34">
        <v>25.7445122161343</v>
      </c>
      <c r="AG34" s="28"/>
      <c r="AH34">
        <v>26.6349482536748</v>
      </c>
      <c r="AI34">
        <v>24.1818384548097</v>
      </c>
      <c r="AJ34">
        <v>25.3206371430038</v>
      </c>
      <c r="AK34">
        <v>68116</v>
      </c>
      <c r="AL34">
        <v>71746</v>
      </c>
      <c r="AM34">
        <v>139862</v>
      </c>
      <c r="AN34">
        <v>20426</v>
      </c>
      <c r="AO34">
        <v>18169</v>
      </c>
      <c r="AP34">
        <v>38595</v>
      </c>
      <c r="AT34">
        <v>29.9870808620588</v>
      </c>
      <c r="AU34">
        <v>25.324059877902599</v>
      </c>
      <c r="AV34">
        <v>27.595057985728801</v>
      </c>
      <c r="AW34" s="28"/>
      <c r="AX34">
        <v>31.624339143726601</v>
      </c>
      <c r="AY34">
        <v>27.6144755308963</v>
      </c>
      <c r="AZ34">
        <v>29.552416840621401</v>
      </c>
      <c r="BA34">
        <v>609422</v>
      </c>
      <c r="BB34">
        <v>691200</v>
      </c>
      <c r="BC34">
        <v>1300622</v>
      </c>
      <c r="BD34">
        <v>168513</v>
      </c>
      <c r="BE34">
        <v>168914</v>
      </c>
      <c r="BF34">
        <v>337427</v>
      </c>
      <c r="BJ34">
        <v>27.651282690812</v>
      </c>
      <c r="BK34">
        <v>24.437789351851901</v>
      </c>
      <c r="BL34">
        <v>25.9435101051651</v>
      </c>
      <c r="BM34" s="28"/>
      <c r="BN34">
        <v>27.206001550464698</v>
      </c>
      <c r="BO34">
        <v>24.548879245780501</v>
      </c>
      <c r="BP34">
        <v>25.787981057467501</v>
      </c>
      <c r="BQ34" t="s">
        <v>96</v>
      </c>
      <c r="BR34">
        <v>5</v>
      </c>
      <c r="BS34" s="28">
        <v>0.75</v>
      </c>
    </row>
    <row r="35" spans="1:71" x14ac:dyDescent="0.15">
      <c r="A35">
        <v>1</v>
      </c>
      <c r="B35">
        <v>34</v>
      </c>
      <c r="C35" t="s">
        <v>129</v>
      </c>
      <c r="D35">
        <v>2600</v>
      </c>
      <c r="E35">
        <v>2763</v>
      </c>
      <c r="F35">
        <v>5363</v>
      </c>
      <c r="G35">
        <v>878</v>
      </c>
      <c r="H35">
        <v>779</v>
      </c>
      <c r="I35">
        <v>1657</v>
      </c>
      <c r="M35">
        <v>33.769230769230802</v>
      </c>
      <c r="N35">
        <v>28.1939920376402</v>
      </c>
      <c r="O35">
        <v>30.896886071228799</v>
      </c>
      <c r="Q35" s="28"/>
      <c r="R35">
        <v>33.194154488517697</v>
      </c>
      <c r="S35">
        <v>28.617363344051402</v>
      </c>
      <c r="T35">
        <v>30.8155080213904</v>
      </c>
      <c r="U35">
        <v>541306</v>
      </c>
      <c r="V35">
        <v>619454</v>
      </c>
      <c r="W35">
        <v>1160760</v>
      </c>
      <c r="X35">
        <v>148087</v>
      </c>
      <c r="Y35">
        <v>150745</v>
      </c>
      <c r="Z35">
        <v>298832</v>
      </c>
      <c r="AD35">
        <v>27.357354250645699</v>
      </c>
      <c r="AE35">
        <v>24.3351403009747</v>
      </c>
      <c r="AF35">
        <v>25.7445122161343</v>
      </c>
      <c r="AG35" s="28"/>
      <c r="AH35">
        <v>26.6349482536748</v>
      </c>
      <c r="AI35">
        <v>24.1818384548097</v>
      </c>
      <c r="AJ35">
        <v>25.3206371430038</v>
      </c>
      <c r="AK35">
        <v>68116</v>
      </c>
      <c r="AL35">
        <v>71746</v>
      </c>
      <c r="AM35">
        <v>139862</v>
      </c>
      <c r="AN35">
        <v>20426</v>
      </c>
      <c r="AO35">
        <v>18169</v>
      </c>
      <c r="AP35">
        <v>38595</v>
      </c>
      <c r="AT35">
        <v>29.9870808620588</v>
      </c>
      <c r="AU35">
        <v>25.324059877902599</v>
      </c>
      <c r="AV35">
        <v>27.595057985728801</v>
      </c>
      <c r="AW35" s="28"/>
      <c r="AX35">
        <v>31.624339143726601</v>
      </c>
      <c r="AY35">
        <v>27.6144755308963</v>
      </c>
      <c r="AZ35">
        <v>29.552416840621401</v>
      </c>
      <c r="BA35">
        <v>609422</v>
      </c>
      <c r="BB35">
        <v>691200</v>
      </c>
      <c r="BC35">
        <v>1300622</v>
      </c>
      <c r="BD35">
        <v>168513</v>
      </c>
      <c r="BE35">
        <v>168914</v>
      </c>
      <c r="BF35">
        <v>337427</v>
      </c>
      <c r="BJ35">
        <v>27.651282690812</v>
      </c>
      <c r="BK35">
        <v>24.437789351851901</v>
      </c>
      <c r="BL35">
        <v>25.9435101051651</v>
      </c>
      <c r="BM35" s="28"/>
      <c r="BN35">
        <v>27.206001550464698</v>
      </c>
      <c r="BO35">
        <v>24.548879245780501</v>
      </c>
      <c r="BP35">
        <v>25.787981057467501</v>
      </c>
      <c r="BQ35" t="s">
        <v>96</v>
      </c>
      <c r="BR35">
        <v>5</v>
      </c>
      <c r="BS35" s="28">
        <v>0.75</v>
      </c>
    </row>
    <row r="36" spans="1:71" x14ac:dyDescent="0.15">
      <c r="A36">
        <v>1</v>
      </c>
      <c r="B36">
        <v>35</v>
      </c>
      <c r="C36" t="s">
        <v>130</v>
      </c>
      <c r="D36">
        <v>2509</v>
      </c>
      <c r="E36">
        <v>2674</v>
      </c>
      <c r="F36">
        <v>5183</v>
      </c>
      <c r="G36">
        <v>791</v>
      </c>
      <c r="H36">
        <v>766</v>
      </c>
      <c r="I36">
        <v>1557</v>
      </c>
      <c r="M36">
        <v>31.526504583499399</v>
      </c>
      <c r="N36">
        <v>28.646222887060599</v>
      </c>
      <c r="O36">
        <v>30.040517075053099</v>
      </c>
      <c r="Q36" s="28"/>
      <c r="R36">
        <v>36.005830903790098</v>
      </c>
      <c r="S36">
        <v>34.6015086913742</v>
      </c>
      <c r="T36">
        <v>35.2667011910927</v>
      </c>
      <c r="U36">
        <v>541306</v>
      </c>
      <c r="V36">
        <v>619454</v>
      </c>
      <c r="W36">
        <v>1160760</v>
      </c>
      <c r="X36">
        <v>148087</v>
      </c>
      <c r="Y36">
        <v>150745</v>
      </c>
      <c r="Z36">
        <v>298832</v>
      </c>
      <c r="AD36">
        <v>27.357354250645699</v>
      </c>
      <c r="AE36">
        <v>24.3351403009747</v>
      </c>
      <c r="AF36">
        <v>25.7445122161343</v>
      </c>
      <c r="AG36" s="28"/>
      <c r="AH36">
        <v>26.6349482536748</v>
      </c>
      <c r="AI36">
        <v>24.1818384548097</v>
      </c>
      <c r="AJ36">
        <v>25.3206371430038</v>
      </c>
      <c r="AK36">
        <v>68116</v>
      </c>
      <c r="AL36">
        <v>71746</v>
      </c>
      <c r="AM36">
        <v>139862</v>
      </c>
      <c r="AN36">
        <v>20426</v>
      </c>
      <c r="AO36">
        <v>18169</v>
      </c>
      <c r="AP36">
        <v>38595</v>
      </c>
      <c r="AT36">
        <v>29.9870808620588</v>
      </c>
      <c r="AU36">
        <v>25.324059877902599</v>
      </c>
      <c r="AV36">
        <v>27.595057985728801</v>
      </c>
      <c r="AW36" s="28"/>
      <c r="AX36">
        <v>31.624339143726601</v>
      </c>
      <c r="AY36">
        <v>27.6144755308963</v>
      </c>
      <c r="AZ36">
        <v>29.552416840621401</v>
      </c>
      <c r="BA36">
        <v>609422</v>
      </c>
      <c r="BB36">
        <v>691200</v>
      </c>
      <c r="BC36">
        <v>1300622</v>
      </c>
      <c r="BD36">
        <v>168513</v>
      </c>
      <c r="BE36">
        <v>168914</v>
      </c>
      <c r="BF36">
        <v>337427</v>
      </c>
      <c r="BJ36">
        <v>27.651282690812</v>
      </c>
      <c r="BK36">
        <v>24.437789351851901</v>
      </c>
      <c r="BL36">
        <v>25.9435101051651</v>
      </c>
      <c r="BM36" s="28"/>
      <c r="BN36">
        <v>27.206001550464698</v>
      </c>
      <c r="BO36">
        <v>24.548879245780501</v>
      </c>
      <c r="BP36">
        <v>25.787981057467501</v>
      </c>
      <c r="BQ36" t="s">
        <v>96</v>
      </c>
      <c r="BR36">
        <v>5</v>
      </c>
      <c r="BS36" s="28">
        <v>0.75</v>
      </c>
    </row>
    <row r="37" spans="1:71" x14ac:dyDescent="0.15">
      <c r="A37">
        <v>1</v>
      </c>
      <c r="B37">
        <v>36</v>
      </c>
      <c r="C37" t="s">
        <v>131</v>
      </c>
      <c r="D37">
        <v>5570</v>
      </c>
      <c r="E37">
        <v>5951</v>
      </c>
      <c r="F37">
        <v>11521</v>
      </c>
      <c r="G37">
        <v>1940</v>
      </c>
      <c r="H37">
        <v>1865</v>
      </c>
      <c r="I37">
        <v>3805</v>
      </c>
      <c r="M37">
        <v>34.829443447037697</v>
      </c>
      <c r="N37">
        <v>31.3392707108049</v>
      </c>
      <c r="O37">
        <v>33.026646992448597</v>
      </c>
      <c r="Q37" s="28"/>
      <c r="R37">
        <v>29.637779282328999</v>
      </c>
      <c r="S37">
        <v>26.439831434368699</v>
      </c>
      <c r="T37">
        <v>27.974015428339399</v>
      </c>
      <c r="U37">
        <v>541306</v>
      </c>
      <c r="V37">
        <v>619454</v>
      </c>
      <c r="W37">
        <v>1160760</v>
      </c>
      <c r="X37">
        <v>148087</v>
      </c>
      <c r="Y37">
        <v>150745</v>
      </c>
      <c r="Z37">
        <v>298832</v>
      </c>
      <c r="AD37">
        <v>27.357354250645699</v>
      </c>
      <c r="AE37">
        <v>24.3351403009747</v>
      </c>
      <c r="AF37">
        <v>25.7445122161343</v>
      </c>
      <c r="AG37" s="28"/>
      <c r="AH37">
        <v>26.6349482536748</v>
      </c>
      <c r="AI37">
        <v>24.1818384548097</v>
      </c>
      <c r="AJ37">
        <v>25.3206371430038</v>
      </c>
      <c r="AK37">
        <v>68116</v>
      </c>
      <c r="AL37">
        <v>71746</v>
      </c>
      <c r="AM37">
        <v>139862</v>
      </c>
      <c r="AN37">
        <v>20426</v>
      </c>
      <c r="AO37">
        <v>18169</v>
      </c>
      <c r="AP37">
        <v>38595</v>
      </c>
      <c r="AT37">
        <v>29.9870808620588</v>
      </c>
      <c r="AU37">
        <v>25.324059877902599</v>
      </c>
      <c r="AV37">
        <v>27.595057985728801</v>
      </c>
      <c r="AW37" s="28"/>
      <c r="AX37">
        <v>31.624339143726601</v>
      </c>
      <c r="AY37">
        <v>27.6144755308963</v>
      </c>
      <c r="AZ37">
        <v>29.552416840621401</v>
      </c>
      <c r="BA37">
        <v>609422</v>
      </c>
      <c r="BB37">
        <v>691200</v>
      </c>
      <c r="BC37">
        <v>1300622</v>
      </c>
      <c r="BD37">
        <v>168513</v>
      </c>
      <c r="BE37">
        <v>168914</v>
      </c>
      <c r="BF37">
        <v>337427</v>
      </c>
      <c r="BJ37">
        <v>27.651282690812</v>
      </c>
      <c r="BK37">
        <v>24.437789351851901</v>
      </c>
      <c r="BL37">
        <v>25.9435101051651</v>
      </c>
      <c r="BM37" s="28"/>
      <c r="BN37">
        <v>27.206001550464698</v>
      </c>
      <c r="BO37">
        <v>24.548879245780501</v>
      </c>
      <c r="BP37">
        <v>25.787981057467501</v>
      </c>
      <c r="BQ37" t="s">
        <v>96</v>
      </c>
      <c r="BR37">
        <v>5</v>
      </c>
      <c r="BS37" s="28">
        <v>0.75</v>
      </c>
    </row>
    <row r="38" spans="1:71" x14ac:dyDescent="0.15">
      <c r="A38">
        <v>1</v>
      </c>
      <c r="B38">
        <v>37</v>
      </c>
      <c r="C38" t="s">
        <v>132</v>
      </c>
      <c r="D38">
        <v>13071</v>
      </c>
      <c r="E38">
        <v>14091</v>
      </c>
      <c r="F38">
        <v>27162</v>
      </c>
      <c r="G38">
        <v>4138</v>
      </c>
      <c r="H38">
        <v>3890</v>
      </c>
      <c r="I38">
        <v>8028</v>
      </c>
      <c r="M38">
        <v>31.657868563996601</v>
      </c>
      <c r="N38">
        <v>27.606273507912899</v>
      </c>
      <c r="O38">
        <v>29.555997349237899</v>
      </c>
      <c r="Q38" s="28"/>
      <c r="R38">
        <v>30.837916994071001</v>
      </c>
      <c r="S38">
        <v>27.5528111797205</v>
      </c>
      <c r="T38">
        <v>29.1178872855976</v>
      </c>
      <c r="U38">
        <v>541306</v>
      </c>
      <c r="V38">
        <v>619454</v>
      </c>
      <c r="W38">
        <v>1160760</v>
      </c>
      <c r="X38">
        <v>148087</v>
      </c>
      <c r="Y38">
        <v>150745</v>
      </c>
      <c r="Z38">
        <v>298832</v>
      </c>
      <c r="AD38">
        <v>27.357354250645699</v>
      </c>
      <c r="AE38">
        <v>24.3351403009747</v>
      </c>
      <c r="AF38">
        <v>25.7445122161343</v>
      </c>
      <c r="AG38" s="28"/>
      <c r="AH38">
        <v>26.6349482536748</v>
      </c>
      <c r="AI38">
        <v>24.1818384548097</v>
      </c>
      <c r="AJ38">
        <v>25.3206371430038</v>
      </c>
      <c r="AK38">
        <v>68116</v>
      </c>
      <c r="AL38">
        <v>71746</v>
      </c>
      <c r="AM38">
        <v>139862</v>
      </c>
      <c r="AN38">
        <v>20426</v>
      </c>
      <c r="AO38">
        <v>18169</v>
      </c>
      <c r="AP38">
        <v>38595</v>
      </c>
      <c r="AT38">
        <v>29.9870808620588</v>
      </c>
      <c r="AU38">
        <v>25.324059877902599</v>
      </c>
      <c r="AV38">
        <v>27.595057985728801</v>
      </c>
      <c r="AW38" s="28"/>
      <c r="AX38">
        <v>31.624339143726601</v>
      </c>
      <c r="AY38">
        <v>27.6144755308963</v>
      </c>
      <c r="AZ38">
        <v>29.552416840621401</v>
      </c>
      <c r="BA38">
        <v>609422</v>
      </c>
      <c r="BB38">
        <v>691200</v>
      </c>
      <c r="BC38">
        <v>1300622</v>
      </c>
      <c r="BD38">
        <v>168513</v>
      </c>
      <c r="BE38">
        <v>168914</v>
      </c>
      <c r="BF38">
        <v>337427</v>
      </c>
      <c r="BJ38">
        <v>27.651282690812</v>
      </c>
      <c r="BK38">
        <v>24.437789351851901</v>
      </c>
      <c r="BL38">
        <v>25.9435101051651</v>
      </c>
      <c r="BM38" s="28"/>
      <c r="BN38">
        <v>27.206001550464698</v>
      </c>
      <c r="BO38">
        <v>24.548879245780501</v>
      </c>
      <c r="BP38">
        <v>25.787981057467501</v>
      </c>
      <c r="BQ38" t="s">
        <v>96</v>
      </c>
      <c r="BR38">
        <v>5</v>
      </c>
      <c r="BS38" s="28">
        <v>0.75</v>
      </c>
    </row>
    <row r="39" spans="1:71" x14ac:dyDescent="0.15">
      <c r="A39">
        <v>1</v>
      </c>
      <c r="B39">
        <v>38</v>
      </c>
      <c r="C39" t="s">
        <v>133</v>
      </c>
      <c r="D39">
        <v>2906</v>
      </c>
      <c r="E39">
        <v>3195</v>
      </c>
      <c r="F39">
        <v>6101</v>
      </c>
      <c r="G39">
        <v>1018</v>
      </c>
      <c r="H39">
        <v>908</v>
      </c>
      <c r="I39">
        <v>1926</v>
      </c>
      <c r="M39">
        <v>35.030970406056397</v>
      </c>
      <c r="N39">
        <v>28.419405320813802</v>
      </c>
      <c r="O39">
        <v>31.5685953122439</v>
      </c>
      <c r="Q39" s="28"/>
      <c r="R39">
        <v>40.944881889763799</v>
      </c>
      <c r="S39">
        <v>35.235294117647101</v>
      </c>
      <c r="T39">
        <v>37.934243176178697</v>
      </c>
      <c r="U39">
        <v>541306</v>
      </c>
      <c r="V39">
        <v>619454</v>
      </c>
      <c r="W39">
        <v>1160760</v>
      </c>
      <c r="X39">
        <v>148087</v>
      </c>
      <c r="Y39">
        <v>150745</v>
      </c>
      <c r="Z39">
        <v>298832</v>
      </c>
      <c r="AD39">
        <v>27.357354250645699</v>
      </c>
      <c r="AE39">
        <v>24.3351403009747</v>
      </c>
      <c r="AF39">
        <v>25.7445122161343</v>
      </c>
      <c r="AG39" s="28"/>
      <c r="AH39">
        <v>26.6349482536748</v>
      </c>
      <c r="AI39">
        <v>24.1818384548097</v>
      </c>
      <c r="AJ39">
        <v>25.3206371430038</v>
      </c>
      <c r="AK39">
        <v>68116</v>
      </c>
      <c r="AL39">
        <v>71746</v>
      </c>
      <c r="AM39">
        <v>139862</v>
      </c>
      <c r="AN39">
        <v>20426</v>
      </c>
      <c r="AO39">
        <v>18169</v>
      </c>
      <c r="AP39">
        <v>38595</v>
      </c>
      <c r="AT39">
        <v>29.9870808620588</v>
      </c>
      <c r="AU39">
        <v>25.324059877902599</v>
      </c>
      <c r="AV39">
        <v>27.595057985728801</v>
      </c>
      <c r="AW39" s="28"/>
      <c r="AX39">
        <v>31.624339143726601</v>
      </c>
      <c r="AY39">
        <v>27.6144755308963</v>
      </c>
      <c r="AZ39">
        <v>29.552416840621401</v>
      </c>
      <c r="BA39">
        <v>609422</v>
      </c>
      <c r="BB39">
        <v>691200</v>
      </c>
      <c r="BC39">
        <v>1300622</v>
      </c>
      <c r="BD39">
        <v>168513</v>
      </c>
      <c r="BE39">
        <v>168914</v>
      </c>
      <c r="BF39">
        <v>337427</v>
      </c>
      <c r="BJ39">
        <v>27.651282690812</v>
      </c>
      <c r="BK39">
        <v>24.437789351851901</v>
      </c>
      <c r="BL39">
        <v>25.9435101051651</v>
      </c>
      <c r="BM39" s="28"/>
      <c r="BN39">
        <v>27.206001550464698</v>
      </c>
      <c r="BO39">
        <v>24.548879245780501</v>
      </c>
      <c r="BP39">
        <v>25.787981057467501</v>
      </c>
      <c r="BQ39" t="s">
        <v>96</v>
      </c>
      <c r="BR39">
        <v>5</v>
      </c>
      <c r="BS39" s="28">
        <v>0.75</v>
      </c>
    </row>
    <row r="40" spans="1:71" x14ac:dyDescent="0.15">
      <c r="A40">
        <v>1</v>
      </c>
      <c r="B40">
        <v>39</v>
      </c>
      <c r="C40" t="s">
        <v>134</v>
      </c>
      <c r="D40">
        <v>2209</v>
      </c>
      <c r="E40">
        <v>2206</v>
      </c>
      <c r="F40">
        <v>4415</v>
      </c>
      <c r="G40">
        <v>794</v>
      </c>
      <c r="H40">
        <v>727</v>
      </c>
      <c r="I40">
        <v>1521</v>
      </c>
      <c r="M40">
        <v>35.943866002716199</v>
      </c>
      <c r="N40">
        <v>32.955575702629197</v>
      </c>
      <c r="O40">
        <v>34.450736126840297</v>
      </c>
      <c r="Q40" s="28"/>
      <c r="R40">
        <v>39.5696091348265</v>
      </c>
      <c r="S40">
        <v>36.821705426356601</v>
      </c>
      <c r="T40">
        <v>38.182213524679298</v>
      </c>
      <c r="U40">
        <v>541306</v>
      </c>
      <c r="V40">
        <v>619454</v>
      </c>
      <c r="W40">
        <v>1160760</v>
      </c>
      <c r="X40">
        <v>148087</v>
      </c>
      <c r="Y40">
        <v>150745</v>
      </c>
      <c r="Z40">
        <v>298832</v>
      </c>
      <c r="AD40">
        <v>27.357354250645699</v>
      </c>
      <c r="AE40">
        <v>24.3351403009747</v>
      </c>
      <c r="AF40">
        <v>25.7445122161343</v>
      </c>
      <c r="AG40" s="28"/>
      <c r="AH40">
        <v>26.6349482536748</v>
      </c>
      <c r="AI40">
        <v>24.1818384548097</v>
      </c>
      <c r="AJ40">
        <v>25.3206371430038</v>
      </c>
      <c r="AK40">
        <v>68116</v>
      </c>
      <c r="AL40">
        <v>71746</v>
      </c>
      <c r="AM40">
        <v>139862</v>
      </c>
      <c r="AN40">
        <v>20426</v>
      </c>
      <c r="AO40">
        <v>18169</v>
      </c>
      <c r="AP40">
        <v>38595</v>
      </c>
      <c r="AT40">
        <v>29.9870808620588</v>
      </c>
      <c r="AU40">
        <v>25.324059877902599</v>
      </c>
      <c r="AV40">
        <v>27.595057985728801</v>
      </c>
      <c r="AW40" s="28"/>
      <c r="AX40">
        <v>31.624339143726601</v>
      </c>
      <c r="AY40">
        <v>27.6144755308963</v>
      </c>
      <c r="AZ40">
        <v>29.552416840621401</v>
      </c>
      <c r="BA40">
        <v>609422</v>
      </c>
      <c r="BB40">
        <v>691200</v>
      </c>
      <c r="BC40">
        <v>1300622</v>
      </c>
      <c r="BD40">
        <v>168513</v>
      </c>
      <c r="BE40">
        <v>168914</v>
      </c>
      <c r="BF40">
        <v>337427</v>
      </c>
      <c r="BJ40">
        <v>27.651282690812</v>
      </c>
      <c r="BK40">
        <v>24.437789351851901</v>
      </c>
      <c r="BL40">
        <v>25.9435101051651</v>
      </c>
      <c r="BM40" s="28"/>
      <c r="BN40">
        <v>27.206001550464698</v>
      </c>
      <c r="BO40">
        <v>24.548879245780501</v>
      </c>
      <c r="BP40">
        <v>25.787981057467501</v>
      </c>
      <c r="BQ40" t="s">
        <v>96</v>
      </c>
      <c r="BR40">
        <v>5</v>
      </c>
      <c r="BS40" s="28">
        <v>0.75</v>
      </c>
    </row>
    <row r="41" spans="1:71" x14ac:dyDescent="0.15">
      <c r="A41">
        <v>1</v>
      </c>
      <c r="B41">
        <v>40</v>
      </c>
      <c r="C41" t="s">
        <v>135</v>
      </c>
      <c r="D41">
        <v>4805</v>
      </c>
      <c r="E41">
        <v>4903</v>
      </c>
      <c r="F41">
        <v>9708</v>
      </c>
      <c r="G41">
        <v>1723</v>
      </c>
      <c r="H41">
        <v>1685</v>
      </c>
      <c r="I41">
        <v>3408</v>
      </c>
      <c r="M41">
        <v>35.858480749219602</v>
      </c>
      <c r="N41">
        <v>34.366714256577602</v>
      </c>
      <c r="O41">
        <v>35.105067985166897</v>
      </c>
      <c r="Q41" s="28"/>
      <c r="R41">
        <v>37.085958138589703</v>
      </c>
      <c r="S41">
        <v>37.020182034032501</v>
      </c>
      <c r="T41">
        <v>37.052631578947398</v>
      </c>
      <c r="U41">
        <v>541306</v>
      </c>
      <c r="V41">
        <v>619454</v>
      </c>
      <c r="W41">
        <v>1160760</v>
      </c>
      <c r="X41">
        <v>148087</v>
      </c>
      <c r="Y41">
        <v>150745</v>
      </c>
      <c r="Z41">
        <v>298832</v>
      </c>
      <c r="AD41">
        <v>27.357354250645699</v>
      </c>
      <c r="AE41">
        <v>24.3351403009747</v>
      </c>
      <c r="AF41">
        <v>25.7445122161343</v>
      </c>
      <c r="AG41" s="28"/>
      <c r="AH41">
        <v>26.6349482536748</v>
      </c>
      <c r="AI41">
        <v>24.1818384548097</v>
      </c>
      <c r="AJ41">
        <v>25.3206371430038</v>
      </c>
      <c r="AK41">
        <v>68116</v>
      </c>
      <c r="AL41">
        <v>71746</v>
      </c>
      <c r="AM41">
        <v>139862</v>
      </c>
      <c r="AN41">
        <v>20426</v>
      </c>
      <c r="AO41">
        <v>18169</v>
      </c>
      <c r="AP41">
        <v>38595</v>
      </c>
      <c r="AT41">
        <v>29.9870808620588</v>
      </c>
      <c r="AU41">
        <v>25.324059877902599</v>
      </c>
      <c r="AV41">
        <v>27.595057985728801</v>
      </c>
      <c r="AW41" s="28"/>
      <c r="AX41">
        <v>31.624339143726601</v>
      </c>
      <c r="AY41">
        <v>27.6144755308963</v>
      </c>
      <c r="AZ41">
        <v>29.552416840621401</v>
      </c>
      <c r="BA41">
        <v>609422</v>
      </c>
      <c r="BB41">
        <v>691200</v>
      </c>
      <c r="BC41">
        <v>1300622</v>
      </c>
      <c r="BD41">
        <v>168513</v>
      </c>
      <c r="BE41">
        <v>168914</v>
      </c>
      <c r="BF41">
        <v>337427</v>
      </c>
      <c r="BJ41">
        <v>27.651282690812</v>
      </c>
      <c r="BK41">
        <v>24.437789351851901</v>
      </c>
      <c r="BL41">
        <v>25.9435101051651</v>
      </c>
      <c r="BM41" s="28"/>
      <c r="BN41">
        <v>27.206001550464698</v>
      </c>
      <c r="BO41">
        <v>24.548879245780501</v>
      </c>
      <c r="BP41">
        <v>25.787981057467501</v>
      </c>
      <c r="BQ41" t="s">
        <v>96</v>
      </c>
      <c r="BR41">
        <v>5</v>
      </c>
      <c r="BS41" s="28">
        <v>0.75</v>
      </c>
    </row>
    <row r="42" spans="1:71" x14ac:dyDescent="0.15">
      <c r="A42">
        <v>1</v>
      </c>
      <c r="B42">
        <v>41</v>
      </c>
      <c r="C42" t="s">
        <v>136</v>
      </c>
      <c r="D42">
        <v>9920</v>
      </c>
      <c r="E42">
        <v>10304</v>
      </c>
      <c r="F42">
        <v>20224</v>
      </c>
      <c r="G42">
        <v>3535</v>
      </c>
      <c r="H42">
        <v>3320</v>
      </c>
      <c r="I42">
        <v>6855</v>
      </c>
      <c r="M42">
        <v>35.635080645161302</v>
      </c>
      <c r="N42">
        <v>32.220496894409898</v>
      </c>
      <c r="O42">
        <v>33.895371835443001</v>
      </c>
      <c r="Q42" s="28"/>
      <c r="R42">
        <v>38.785867655670501</v>
      </c>
      <c r="S42">
        <v>36.414253897550097</v>
      </c>
      <c r="T42">
        <v>37.570164589477699</v>
      </c>
      <c r="U42">
        <v>541306</v>
      </c>
      <c r="V42">
        <v>619454</v>
      </c>
      <c r="W42">
        <v>1160760</v>
      </c>
      <c r="X42">
        <v>148087</v>
      </c>
      <c r="Y42">
        <v>150745</v>
      </c>
      <c r="Z42">
        <v>298832</v>
      </c>
      <c r="AD42">
        <v>27.357354250645699</v>
      </c>
      <c r="AE42">
        <v>24.3351403009747</v>
      </c>
      <c r="AF42">
        <v>25.7445122161343</v>
      </c>
      <c r="AG42" s="28"/>
      <c r="AH42">
        <v>26.6349482536748</v>
      </c>
      <c r="AI42">
        <v>24.1818384548097</v>
      </c>
      <c r="AJ42">
        <v>25.3206371430038</v>
      </c>
      <c r="AK42">
        <v>68116</v>
      </c>
      <c r="AL42">
        <v>71746</v>
      </c>
      <c r="AM42">
        <v>139862</v>
      </c>
      <c r="AN42">
        <v>20426</v>
      </c>
      <c r="AO42">
        <v>18169</v>
      </c>
      <c r="AP42">
        <v>38595</v>
      </c>
      <c r="AT42">
        <v>29.9870808620588</v>
      </c>
      <c r="AU42">
        <v>25.324059877902599</v>
      </c>
      <c r="AV42">
        <v>27.595057985728801</v>
      </c>
      <c r="AW42" s="28"/>
      <c r="AX42">
        <v>31.624339143726601</v>
      </c>
      <c r="AY42">
        <v>27.6144755308963</v>
      </c>
      <c r="AZ42">
        <v>29.552416840621401</v>
      </c>
      <c r="BA42">
        <v>609422</v>
      </c>
      <c r="BB42">
        <v>691200</v>
      </c>
      <c r="BC42">
        <v>1300622</v>
      </c>
      <c r="BD42">
        <v>168513</v>
      </c>
      <c r="BE42">
        <v>168914</v>
      </c>
      <c r="BF42">
        <v>337427</v>
      </c>
      <c r="BJ42">
        <v>27.651282690812</v>
      </c>
      <c r="BK42">
        <v>24.437789351851901</v>
      </c>
      <c r="BL42">
        <v>25.9435101051651</v>
      </c>
      <c r="BM42" s="28"/>
      <c r="BN42">
        <v>27.206001550464698</v>
      </c>
      <c r="BO42">
        <v>24.548879245780501</v>
      </c>
      <c r="BP42">
        <v>25.787981057467501</v>
      </c>
      <c r="BQ42" t="s">
        <v>96</v>
      </c>
      <c r="BR42">
        <v>5</v>
      </c>
      <c r="BS42" s="28">
        <v>0.75</v>
      </c>
    </row>
    <row r="43" spans="1:71" x14ac:dyDescent="0.15">
      <c r="A43">
        <v>1</v>
      </c>
      <c r="B43">
        <v>42</v>
      </c>
      <c r="C43" t="s">
        <v>137</v>
      </c>
      <c r="D43">
        <v>598</v>
      </c>
      <c r="E43">
        <v>603</v>
      </c>
      <c r="F43">
        <v>1201</v>
      </c>
      <c r="G43">
        <v>208</v>
      </c>
      <c r="H43">
        <v>223</v>
      </c>
      <c r="I43">
        <v>431</v>
      </c>
      <c r="M43">
        <v>34.7826086956522</v>
      </c>
      <c r="N43">
        <v>36.981757877280302</v>
      </c>
      <c r="O43">
        <v>35.886761032472897</v>
      </c>
      <c r="Q43" s="28"/>
      <c r="R43">
        <v>39.932885906040298</v>
      </c>
      <c r="S43">
        <v>42.7018633540373</v>
      </c>
      <c r="T43">
        <v>41.370967741935502</v>
      </c>
      <c r="U43">
        <v>541306</v>
      </c>
      <c r="V43">
        <v>619454</v>
      </c>
      <c r="W43">
        <v>1160760</v>
      </c>
      <c r="X43">
        <v>148087</v>
      </c>
      <c r="Y43">
        <v>150745</v>
      </c>
      <c r="Z43">
        <v>298832</v>
      </c>
      <c r="AD43">
        <v>27.357354250645699</v>
      </c>
      <c r="AE43">
        <v>24.3351403009747</v>
      </c>
      <c r="AF43">
        <v>25.7445122161343</v>
      </c>
      <c r="AG43" s="28"/>
      <c r="AH43">
        <v>26.6349482536748</v>
      </c>
      <c r="AI43">
        <v>24.1818384548097</v>
      </c>
      <c r="AJ43">
        <v>25.3206371430038</v>
      </c>
      <c r="AK43">
        <v>68116</v>
      </c>
      <c r="AL43">
        <v>71746</v>
      </c>
      <c r="AM43">
        <v>139862</v>
      </c>
      <c r="AN43">
        <v>20426</v>
      </c>
      <c r="AO43">
        <v>18169</v>
      </c>
      <c r="AP43">
        <v>38595</v>
      </c>
      <c r="AT43">
        <v>29.9870808620588</v>
      </c>
      <c r="AU43">
        <v>25.324059877902599</v>
      </c>
      <c r="AV43">
        <v>27.595057985728801</v>
      </c>
      <c r="AW43" s="28"/>
      <c r="AX43">
        <v>31.624339143726601</v>
      </c>
      <c r="AY43">
        <v>27.6144755308963</v>
      </c>
      <c r="AZ43">
        <v>29.552416840621401</v>
      </c>
      <c r="BA43">
        <v>609422</v>
      </c>
      <c r="BB43">
        <v>691200</v>
      </c>
      <c r="BC43">
        <v>1300622</v>
      </c>
      <c r="BD43">
        <v>168513</v>
      </c>
      <c r="BE43">
        <v>168914</v>
      </c>
      <c r="BF43">
        <v>337427</v>
      </c>
      <c r="BJ43">
        <v>27.651282690812</v>
      </c>
      <c r="BK43">
        <v>24.437789351851901</v>
      </c>
      <c r="BL43">
        <v>25.9435101051651</v>
      </c>
      <c r="BM43" s="28"/>
      <c r="BN43">
        <v>27.206001550464698</v>
      </c>
      <c r="BO43">
        <v>24.548879245780501</v>
      </c>
      <c r="BP43">
        <v>25.787981057467501</v>
      </c>
      <c r="BQ43" t="s">
        <v>96</v>
      </c>
      <c r="BR43">
        <v>5</v>
      </c>
      <c r="BS43" s="28">
        <v>0.75</v>
      </c>
    </row>
    <row r="44" spans="1:71" x14ac:dyDescent="0.15">
      <c r="A44">
        <v>1</v>
      </c>
      <c r="B44">
        <v>43</v>
      </c>
      <c r="C44" t="s">
        <v>138</v>
      </c>
      <c r="D44">
        <v>682</v>
      </c>
      <c r="E44">
        <v>688</v>
      </c>
      <c r="F44">
        <v>1370</v>
      </c>
      <c r="G44">
        <v>175</v>
      </c>
      <c r="H44">
        <v>122</v>
      </c>
      <c r="I44">
        <v>297</v>
      </c>
      <c r="M44">
        <v>25.6598240469208</v>
      </c>
      <c r="N44">
        <v>17.732558139534898</v>
      </c>
      <c r="O44">
        <v>21.6788321167883</v>
      </c>
      <c r="Q44" s="28"/>
      <c r="R44">
        <v>31.241084165477901</v>
      </c>
      <c r="S44">
        <v>23.418573351278599</v>
      </c>
      <c r="T44">
        <v>27.216066481994499</v>
      </c>
      <c r="U44">
        <v>541306</v>
      </c>
      <c r="V44">
        <v>619454</v>
      </c>
      <c r="W44">
        <v>1160760</v>
      </c>
      <c r="X44">
        <v>148087</v>
      </c>
      <c r="Y44">
        <v>150745</v>
      </c>
      <c r="Z44">
        <v>298832</v>
      </c>
      <c r="AD44">
        <v>27.357354250645699</v>
      </c>
      <c r="AE44">
        <v>24.3351403009747</v>
      </c>
      <c r="AF44">
        <v>25.7445122161343</v>
      </c>
      <c r="AG44" s="28"/>
      <c r="AH44">
        <v>26.6349482536748</v>
      </c>
      <c r="AI44">
        <v>24.1818384548097</v>
      </c>
      <c r="AJ44">
        <v>25.3206371430038</v>
      </c>
      <c r="AK44">
        <v>68116</v>
      </c>
      <c r="AL44">
        <v>71746</v>
      </c>
      <c r="AM44">
        <v>139862</v>
      </c>
      <c r="AN44">
        <v>20426</v>
      </c>
      <c r="AO44">
        <v>18169</v>
      </c>
      <c r="AP44">
        <v>38595</v>
      </c>
      <c r="AT44">
        <v>29.9870808620588</v>
      </c>
      <c r="AU44">
        <v>25.324059877902599</v>
      </c>
      <c r="AV44">
        <v>27.595057985728801</v>
      </c>
      <c r="AW44" s="28"/>
      <c r="AX44">
        <v>31.624339143726601</v>
      </c>
      <c r="AY44">
        <v>27.6144755308963</v>
      </c>
      <c r="AZ44">
        <v>29.552416840621401</v>
      </c>
      <c r="BA44">
        <v>609422</v>
      </c>
      <c r="BB44">
        <v>691200</v>
      </c>
      <c r="BC44">
        <v>1300622</v>
      </c>
      <c r="BD44">
        <v>168513</v>
      </c>
      <c r="BE44">
        <v>168914</v>
      </c>
      <c r="BF44">
        <v>337427</v>
      </c>
      <c r="BJ44">
        <v>27.651282690812</v>
      </c>
      <c r="BK44">
        <v>24.437789351851901</v>
      </c>
      <c r="BL44">
        <v>25.9435101051651</v>
      </c>
      <c r="BM44" s="28"/>
      <c r="BN44">
        <v>27.206001550464698</v>
      </c>
      <c r="BO44">
        <v>24.548879245780501</v>
      </c>
      <c r="BP44">
        <v>25.787981057467501</v>
      </c>
      <c r="BQ44" t="s">
        <v>96</v>
      </c>
      <c r="BR44">
        <v>5</v>
      </c>
      <c r="BS44" s="28">
        <v>0.75</v>
      </c>
    </row>
    <row r="45" spans="1:71" x14ac:dyDescent="0.15">
      <c r="A45">
        <v>2</v>
      </c>
      <c r="B45">
        <v>1</v>
      </c>
      <c r="C45" t="s">
        <v>139</v>
      </c>
      <c r="D45">
        <v>3478</v>
      </c>
      <c r="E45">
        <v>3514</v>
      </c>
      <c r="F45">
        <v>6992</v>
      </c>
      <c r="G45">
        <v>826</v>
      </c>
      <c r="H45">
        <v>659</v>
      </c>
      <c r="I45">
        <v>1485</v>
      </c>
      <c r="M45">
        <v>23.749281196089701</v>
      </c>
      <c r="N45">
        <v>18.753557199772299</v>
      </c>
      <c r="O45">
        <v>21.238558352402698</v>
      </c>
      <c r="Q45" s="28"/>
      <c r="R45">
        <v>26.696206037108801</v>
      </c>
      <c r="S45">
        <v>21.445718858362198</v>
      </c>
      <c r="T45">
        <v>24.021739130434799</v>
      </c>
      <c r="U45">
        <v>541306</v>
      </c>
      <c r="V45">
        <v>619454</v>
      </c>
      <c r="W45">
        <v>1160760</v>
      </c>
      <c r="X45">
        <v>148087</v>
      </c>
      <c r="Y45">
        <v>150745</v>
      </c>
      <c r="Z45">
        <v>298832</v>
      </c>
      <c r="AD45">
        <v>27.357354250645699</v>
      </c>
      <c r="AE45">
        <v>24.3351403009747</v>
      </c>
      <c r="AF45">
        <v>25.7445122161343</v>
      </c>
      <c r="AG45" s="28"/>
      <c r="AH45">
        <v>26.6349482536748</v>
      </c>
      <c r="AI45">
        <v>24.1818384548097</v>
      </c>
      <c r="AJ45">
        <v>25.3206371430038</v>
      </c>
      <c r="AK45">
        <v>68116</v>
      </c>
      <c r="AL45">
        <v>71746</v>
      </c>
      <c r="AM45">
        <v>139862</v>
      </c>
      <c r="AN45">
        <v>20426</v>
      </c>
      <c r="AO45">
        <v>18169</v>
      </c>
      <c r="AP45">
        <v>38595</v>
      </c>
      <c r="AT45">
        <v>29.9870808620588</v>
      </c>
      <c r="AU45">
        <v>25.324059877902599</v>
      </c>
      <c r="AV45">
        <v>27.595057985728801</v>
      </c>
      <c r="AW45" s="28"/>
      <c r="AX45">
        <v>31.624339143726601</v>
      </c>
      <c r="AY45">
        <v>27.6144755308963</v>
      </c>
      <c r="AZ45">
        <v>29.552416840621401</v>
      </c>
      <c r="BA45">
        <v>609422</v>
      </c>
      <c r="BB45">
        <v>691200</v>
      </c>
      <c r="BC45">
        <v>1300622</v>
      </c>
      <c r="BD45">
        <v>168513</v>
      </c>
      <c r="BE45">
        <v>168914</v>
      </c>
      <c r="BF45">
        <v>337427</v>
      </c>
      <c r="BJ45">
        <v>27.651282690812</v>
      </c>
      <c r="BK45">
        <v>24.437789351851901</v>
      </c>
      <c r="BL45">
        <v>25.9435101051651</v>
      </c>
      <c r="BM45" s="28"/>
      <c r="BN45">
        <v>27.206001550464698</v>
      </c>
      <c r="BO45">
        <v>24.548879245780501</v>
      </c>
      <c r="BP45">
        <v>25.787981057467501</v>
      </c>
      <c r="BQ45" t="s">
        <v>96</v>
      </c>
      <c r="BR45">
        <v>5</v>
      </c>
      <c r="BS45" s="28">
        <v>0.75</v>
      </c>
    </row>
    <row r="46" spans="1:71" x14ac:dyDescent="0.15">
      <c r="A46">
        <v>2</v>
      </c>
      <c r="B46">
        <v>2</v>
      </c>
      <c r="C46" t="s">
        <v>140</v>
      </c>
      <c r="D46">
        <v>2319</v>
      </c>
      <c r="E46">
        <v>2605</v>
      </c>
      <c r="F46">
        <v>4924</v>
      </c>
      <c r="G46">
        <v>713</v>
      </c>
      <c r="H46">
        <v>678</v>
      </c>
      <c r="I46">
        <v>1391</v>
      </c>
      <c r="M46">
        <v>30.746011211729201</v>
      </c>
      <c r="N46">
        <v>26.026871401151599</v>
      </c>
      <c r="O46">
        <v>28.2493907392364</v>
      </c>
      <c r="Q46" s="28"/>
      <c r="R46">
        <v>30.7560137457045</v>
      </c>
      <c r="S46">
        <v>28.837209302325601</v>
      </c>
      <c r="T46">
        <v>29.747351263243701</v>
      </c>
      <c r="U46">
        <v>541306</v>
      </c>
      <c r="V46">
        <v>619454</v>
      </c>
      <c r="W46">
        <v>1160760</v>
      </c>
      <c r="X46">
        <v>148087</v>
      </c>
      <c r="Y46">
        <v>150745</v>
      </c>
      <c r="Z46">
        <v>298832</v>
      </c>
      <c r="AD46">
        <v>27.357354250645699</v>
      </c>
      <c r="AE46">
        <v>24.3351403009747</v>
      </c>
      <c r="AF46">
        <v>25.7445122161343</v>
      </c>
      <c r="AG46" s="28"/>
      <c r="AH46">
        <v>26.6349482536748</v>
      </c>
      <c r="AI46">
        <v>24.1818384548097</v>
      </c>
      <c r="AJ46">
        <v>25.3206371430038</v>
      </c>
      <c r="AK46">
        <v>68116</v>
      </c>
      <c r="AL46">
        <v>71746</v>
      </c>
      <c r="AM46">
        <v>139862</v>
      </c>
      <c r="AN46">
        <v>20426</v>
      </c>
      <c r="AO46">
        <v>18169</v>
      </c>
      <c r="AP46">
        <v>38595</v>
      </c>
      <c r="AT46">
        <v>29.9870808620588</v>
      </c>
      <c r="AU46">
        <v>25.324059877902599</v>
      </c>
      <c r="AV46">
        <v>27.595057985728801</v>
      </c>
      <c r="AW46" s="28"/>
      <c r="AX46">
        <v>31.624339143726601</v>
      </c>
      <c r="AY46">
        <v>27.6144755308963</v>
      </c>
      <c r="AZ46">
        <v>29.552416840621401</v>
      </c>
      <c r="BA46">
        <v>609422</v>
      </c>
      <c r="BB46">
        <v>691200</v>
      </c>
      <c r="BC46">
        <v>1300622</v>
      </c>
      <c r="BD46">
        <v>168513</v>
      </c>
      <c r="BE46">
        <v>168914</v>
      </c>
      <c r="BF46">
        <v>337427</v>
      </c>
      <c r="BJ46">
        <v>27.651282690812</v>
      </c>
      <c r="BK46">
        <v>24.437789351851901</v>
      </c>
      <c r="BL46">
        <v>25.9435101051651</v>
      </c>
      <c r="BM46" s="28"/>
      <c r="BN46">
        <v>27.206001550464698</v>
      </c>
      <c r="BO46">
        <v>24.548879245780501</v>
      </c>
      <c r="BP46">
        <v>25.787981057467501</v>
      </c>
      <c r="BQ46" t="s">
        <v>96</v>
      </c>
      <c r="BR46">
        <v>5</v>
      </c>
      <c r="BS46" s="28">
        <v>0.75</v>
      </c>
    </row>
    <row r="47" spans="1:71" x14ac:dyDescent="0.15">
      <c r="A47">
        <v>2</v>
      </c>
      <c r="B47">
        <v>3</v>
      </c>
      <c r="C47" t="s">
        <v>141</v>
      </c>
      <c r="D47">
        <v>2695</v>
      </c>
      <c r="E47">
        <v>2735</v>
      </c>
      <c r="F47">
        <v>5430</v>
      </c>
      <c r="G47">
        <v>601</v>
      </c>
      <c r="H47">
        <v>463</v>
      </c>
      <c r="I47">
        <v>1064</v>
      </c>
      <c r="M47">
        <v>22.300556586270901</v>
      </c>
      <c r="N47">
        <v>16.928702010968902</v>
      </c>
      <c r="O47">
        <v>19.5948434622468</v>
      </c>
      <c r="Q47" s="28"/>
      <c r="R47">
        <v>24.021164021164001</v>
      </c>
      <c r="S47">
        <v>19.5282691640652</v>
      </c>
      <c r="T47">
        <v>21.7558586918503</v>
      </c>
      <c r="U47">
        <v>541306</v>
      </c>
      <c r="V47">
        <v>619454</v>
      </c>
      <c r="W47">
        <v>1160760</v>
      </c>
      <c r="X47">
        <v>148087</v>
      </c>
      <c r="Y47">
        <v>150745</v>
      </c>
      <c r="Z47">
        <v>298832</v>
      </c>
      <c r="AD47">
        <v>27.357354250645699</v>
      </c>
      <c r="AE47">
        <v>24.3351403009747</v>
      </c>
      <c r="AF47">
        <v>25.7445122161343</v>
      </c>
      <c r="AG47" s="28"/>
      <c r="AH47">
        <v>26.6349482536748</v>
      </c>
      <c r="AI47">
        <v>24.1818384548097</v>
      </c>
      <c r="AJ47">
        <v>25.3206371430038</v>
      </c>
      <c r="AK47">
        <v>68116</v>
      </c>
      <c r="AL47">
        <v>71746</v>
      </c>
      <c r="AM47">
        <v>139862</v>
      </c>
      <c r="AN47">
        <v>20426</v>
      </c>
      <c r="AO47">
        <v>18169</v>
      </c>
      <c r="AP47">
        <v>38595</v>
      </c>
      <c r="AT47">
        <v>29.9870808620588</v>
      </c>
      <c r="AU47">
        <v>25.324059877902599</v>
      </c>
      <c r="AV47">
        <v>27.595057985728801</v>
      </c>
      <c r="AW47" s="28"/>
      <c r="AX47">
        <v>31.624339143726601</v>
      </c>
      <c r="AY47">
        <v>27.6144755308963</v>
      </c>
      <c r="AZ47">
        <v>29.552416840621401</v>
      </c>
      <c r="BA47">
        <v>609422</v>
      </c>
      <c r="BB47">
        <v>691200</v>
      </c>
      <c r="BC47">
        <v>1300622</v>
      </c>
      <c r="BD47">
        <v>168513</v>
      </c>
      <c r="BE47">
        <v>168914</v>
      </c>
      <c r="BF47">
        <v>337427</v>
      </c>
      <c r="BJ47">
        <v>27.651282690812</v>
      </c>
      <c r="BK47">
        <v>24.437789351851901</v>
      </c>
      <c r="BL47">
        <v>25.9435101051651</v>
      </c>
      <c r="BM47" s="28"/>
      <c r="BN47">
        <v>27.206001550464698</v>
      </c>
      <c r="BO47">
        <v>24.548879245780501</v>
      </c>
      <c r="BP47">
        <v>25.787981057467501</v>
      </c>
      <c r="BQ47" t="s">
        <v>96</v>
      </c>
      <c r="BR47">
        <v>5</v>
      </c>
      <c r="BS47" s="28">
        <v>0.75</v>
      </c>
    </row>
    <row r="48" spans="1:71" x14ac:dyDescent="0.15">
      <c r="A48">
        <v>2</v>
      </c>
      <c r="B48">
        <v>4</v>
      </c>
      <c r="C48" t="s">
        <v>142</v>
      </c>
      <c r="D48">
        <v>3946</v>
      </c>
      <c r="E48">
        <v>4046</v>
      </c>
      <c r="F48">
        <v>7992</v>
      </c>
      <c r="G48">
        <v>945</v>
      </c>
      <c r="H48">
        <v>790</v>
      </c>
      <c r="I48">
        <v>1735</v>
      </c>
      <c r="M48">
        <v>23.9483020780537</v>
      </c>
      <c r="N48">
        <v>19.525457241720201</v>
      </c>
      <c r="O48">
        <v>21.709209209209199</v>
      </c>
      <c r="Q48" s="28"/>
      <c r="R48">
        <v>26.039913440730899</v>
      </c>
      <c r="S48">
        <v>21.2761020881671</v>
      </c>
      <c r="T48">
        <v>23.615539024678199</v>
      </c>
      <c r="U48">
        <v>541306</v>
      </c>
      <c r="V48">
        <v>619454</v>
      </c>
      <c r="W48">
        <v>1160760</v>
      </c>
      <c r="X48">
        <v>148087</v>
      </c>
      <c r="Y48">
        <v>150745</v>
      </c>
      <c r="Z48">
        <v>298832</v>
      </c>
      <c r="AD48">
        <v>27.357354250645699</v>
      </c>
      <c r="AE48">
        <v>24.3351403009747</v>
      </c>
      <c r="AF48">
        <v>25.7445122161343</v>
      </c>
      <c r="AG48" s="28"/>
      <c r="AH48">
        <v>26.6349482536748</v>
      </c>
      <c r="AI48">
        <v>24.1818384548097</v>
      </c>
      <c r="AJ48">
        <v>25.3206371430038</v>
      </c>
      <c r="AK48">
        <v>68116</v>
      </c>
      <c r="AL48">
        <v>71746</v>
      </c>
      <c r="AM48">
        <v>139862</v>
      </c>
      <c r="AN48">
        <v>20426</v>
      </c>
      <c r="AO48">
        <v>18169</v>
      </c>
      <c r="AP48">
        <v>38595</v>
      </c>
      <c r="AT48">
        <v>29.9870808620588</v>
      </c>
      <c r="AU48">
        <v>25.324059877902599</v>
      </c>
      <c r="AV48">
        <v>27.595057985728801</v>
      </c>
      <c r="AW48" s="28"/>
      <c r="AX48">
        <v>31.624339143726601</v>
      </c>
      <c r="AY48">
        <v>27.6144755308963</v>
      </c>
      <c r="AZ48">
        <v>29.552416840621401</v>
      </c>
      <c r="BA48">
        <v>609422</v>
      </c>
      <c r="BB48">
        <v>691200</v>
      </c>
      <c r="BC48">
        <v>1300622</v>
      </c>
      <c r="BD48">
        <v>168513</v>
      </c>
      <c r="BE48">
        <v>168914</v>
      </c>
      <c r="BF48">
        <v>337427</v>
      </c>
      <c r="BJ48">
        <v>27.651282690812</v>
      </c>
      <c r="BK48">
        <v>24.437789351851901</v>
      </c>
      <c r="BL48">
        <v>25.9435101051651</v>
      </c>
      <c r="BM48" s="28"/>
      <c r="BN48">
        <v>27.206001550464698</v>
      </c>
      <c r="BO48">
        <v>24.548879245780501</v>
      </c>
      <c r="BP48">
        <v>25.787981057467501</v>
      </c>
      <c r="BQ48" t="s">
        <v>96</v>
      </c>
      <c r="BR48">
        <v>5</v>
      </c>
      <c r="BS48" s="28">
        <v>0.75</v>
      </c>
    </row>
    <row r="49" spans="1:71" x14ac:dyDescent="0.15">
      <c r="A49">
        <v>2</v>
      </c>
      <c r="B49">
        <v>5</v>
      </c>
      <c r="C49" t="s">
        <v>143</v>
      </c>
      <c r="D49">
        <v>2353</v>
      </c>
      <c r="E49">
        <v>2217</v>
      </c>
      <c r="F49">
        <v>4570</v>
      </c>
      <c r="G49">
        <v>871</v>
      </c>
      <c r="H49">
        <v>719</v>
      </c>
      <c r="I49">
        <v>1590</v>
      </c>
      <c r="M49">
        <v>37.016574585635396</v>
      </c>
      <c r="N49">
        <v>32.431213351375703</v>
      </c>
      <c r="O49">
        <v>34.792122538293199</v>
      </c>
      <c r="Q49" s="28"/>
      <c r="R49">
        <v>35.861500412201202</v>
      </c>
      <c r="S49">
        <v>35.0260416666667</v>
      </c>
      <c r="T49">
        <v>35.454545454545503</v>
      </c>
      <c r="U49">
        <v>541306</v>
      </c>
      <c r="V49">
        <v>619454</v>
      </c>
      <c r="W49">
        <v>1160760</v>
      </c>
      <c r="X49">
        <v>148087</v>
      </c>
      <c r="Y49">
        <v>150745</v>
      </c>
      <c r="Z49">
        <v>298832</v>
      </c>
      <c r="AD49">
        <v>27.357354250645699</v>
      </c>
      <c r="AE49">
        <v>24.3351403009747</v>
      </c>
      <c r="AF49">
        <v>25.7445122161343</v>
      </c>
      <c r="AG49" s="28"/>
      <c r="AH49">
        <v>26.6349482536748</v>
      </c>
      <c r="AI49">
        <v>24.1818384548097</v>
      </c>
      <c r="AJ49">
        <v>25.3206371430038</v>
      </c>
      <c r="AK49">
        <v>68116</v>
      </c>
      <c r="AL49">
        <v>71746</v>
      </c>
      <c r="AM49">
        <v>139862</v>
      </c>
      <c r="AN49">
        <v>20426</v>
      </c>
      <c r="AO49">
        <v>18169</v>
      </c>
      <c r="AP49">
        <v>38595</v>
      </c>
      <c r="AT49">
        <v>29.9870808620588</v>
      </c>
      <c r="AU49">
        <v>25.324059877902599</v>
      </c>
      <c r="AV49">
        <v>27.595057985728801</v>
      </c>
      <c r="AW49" s="28"/>
      <c r="AX49">
        <v>31.624339143726601</v>
      </c>
      <c r="AY49">
        <v>27.6144755308963</v>
      </c>
      <c r="AZ49">
        <v>29.552416840621401</v>
      </c>
      <c r="BA49">
        <v>609422</v>
      </c>
      <c r="BB49">
        <v>691200</v>
      </c>
      <c r="BC49">
        <v>1300622</v>
      </c>
      <c r="BD49">
        <v>168513</v>
      </c>
      <c r="BE49">
        <v>168914</v>
      </c>
      <c r="BF49">
        <v>337427</v>
      </c>
      <c r="BJ49">
        <v>27.651282690812</v>
      </c>
      <c r="BK49">
        <v>24.437789351851901</v>
      </c>
      <c r="BL49">
        <v>25.9435101051651</v>
      </c>
      <c r="BM49" s="28"/>
      <c r="BN49">
        <v>27.206001550464698</v>
      </c>
      <c r="BO49">
        <v>24.548879245780501</v>
      </c>
      <c r="BP49">
        <v>25.787981057467501</v>
      </c>
      <c r="BQ49" t="s">
        <v>96</v>
      </c>
      <c r="BR49">
        <v>5</v>
      </c>
      <c r="BS49" s="28">
        <v>0.75</v>
      </c>
    </row>
    <row r="50" spans="1:71" x14ac:dyDescent="0.15">
      <c r="A50">
        <v>2</v>
      </c>
      <c r="B50">
        <v>6</v>
      </c>
      <c r="C50" t="s">
        <v>144</v>
      </c>
      <c r="D50">
        <v>2524</v>
      </c>
      <c r="E50">
        <v>2475</v>
      </c>
      <c r="F50">
        <v>4999</v>
      </c>
      <c r="G50">
        <v>967</v>
      </c>
      <c r="H50">
        <v>822</v>
      </c>
      <c r="I50">
        <v>1789</v>
      </c>
      <c r="M50">
        <v>38.312202852614902</v>
      </c>
      <c r="N50">
        <v>33.212121212121197</v>
      </c>
      <c r="O50">
        <v>35.7871574314863</v>
      </c>
      <c r="Q50" s="28"/>
      <c r="R50">
        <v>34.559099437148198</v>
      </c>
      <c r="S50">
        <v>31.184056271981198</v>
      </c>
      <c r="T50">
        <v>32.905819295558999</v>
      </c>
      <c r="U50">
        <v>541306</v>
      </c>
      <c r="V50">
        <v>619454</v>
      </c>
      <c r="W50">
        <v>1160760</v>
      </c>
      <c r="X50">
        <v>148087</v>
      </c>
      <c r="Y50">
        <v>150745</v>
      </c>
      <c r="Z50">
        <v>298832</v>
      </c>
      <c r="AD50">
        <v>27.357354250645699</v>
      </c>
      <c r="AE50">
        <v>24.3351403009747</v>
      </c>
      <c r="AF50">
        <v>25.7445122161343</v>
      </c>
      <c r="AG50" s="28"/>
      <c r="AH50">
        <v>26.6349482536748</v>
      </c>
      <c r="AI50">
        <v>24.1818384548097</v>
      </c>
      <c r="AJ50">
        <v>25.3206371430038</v>
      </c>
      <c r="AK50">
        <v>68116</v>
      </c>
      <c r="AL50">
        <v>71746</v>
      </c>
      <c r="AM50">
        <v>139862</v>
      </c>
      <c r="AN50">
        <v>20426</v>
      </c>
      <c r="AO50">
        <v>18169</v>
      </c>
      <c r="AP50">
        <v>38595</v>
      </c>
      <c r="AT50">
        <v>29.9870808620588</v>
      </c>
      <c r="AU50">
        <v>25.324059877902599</v>
      </c>
      <c r="AV50">
        <v>27.595057985728801</v>
      </c>
      <c r="AW50" s="28"/>
      <c r="AX50">
        <v>31.624339143726601</v>
      </c>
      <c r="AY50">
        <v>27.6144755308963</v>
      </c>
      <c r="AZ50">
        <v>29.552416840621401</v>
      </c>
      <c r="BA50">
        <v>609422</v>
      </c>
      <c r="BB50">
        <v>691200</v>
      </c>
      <c r="BC50">
        <v>1300622</v>
      </c>
      <c r="BD50">
        <v>168513</v>
      </c>
      <c r="BE50">
        <v>168914</v>
      </c>
      <c r="BF50">
        <v>337427</v>
      </c>
      <c r="BJ50">
        <v>27.651282690812</v>
      </c>
      <c r="BK50">
        <v>24.437789351851901</v>
      </c>
      <c r="BL50">
        <v>25.9435101051651</v>
      </c>
      <c r="BM50" s="28"/>
      <c r="BN50">
        <v>27.206001550464698</v>
      </c>
      <c r="BO50">
        <v>24.548879245780501</v>
      </c>
      <c r="BP50">
        <v>25.787981057467501</v>
      </c>
      <c r="BQ50" t="s">
        <v>96</v>
      </c>
      <c r="BR50">
        <v>5</v>
      </c>
      <c r="BS50" s="28">
        <v>0.75</v>
      </c>
    </row>
    <row r="51" spans="1:71" x14ac:dyDescent="0.15">
      <c r="A51">
        <v>2</v>
      </c>
      <c r="B51">
        <v>7</v>
      </c>
      <c r="C51" t="s">
        <v>145</v>
      </c>
      <c r="D51">
        <v>2477</v>
      </c>
      <c r="E51">
        <v>2475</v>
      </c>
      <c r="F51">
        <v>4952</v>
      </c>
      <c r="G51">
        <v>597</v>
      </c>
      <c r="H51">
        <v>471</v>
      </c>
      <c r="I51">
        <v>1068</v>
      </c>
      <c r="M51">
        <v>24.101735970932602</v>
      </c>
      <c r="N51">
        <v>19.030303030302999</v>
      </c>
      <c r="O51">
        <v>21.567043618739898</v>
      </c>
      <c r="Q51" s="28"/>
      <c r="R51">
        <v>27.082510856691702</v>
      </c>
      <c r="S51">
        <v>21.8509984639017</v>
      </c>
      <c r="T51">
        <v>24.430601518395999</v>
      </c>
      <c r="U51">
        <v>541306</v>
      </c>
      <c r="V51">
        <v>619454</v>
      </c>
      <c r="W51">
        <v>1160760</v>
      </c>
      <c r="X51">
        <v>148087</v>
      </c>
      <c r="Y51">
        <v>150745</v>
      </c>
      <c r="Z51">
        <v>298832</v>
      </c>
      <c r="AD51">
        <v>27.357354250645699</v>
      </c>
      <c r="AE51">
        <v>24.3351403009747</v>
      </c>
      <c r="AF51">
        <v>25.7445122161343</v>
      </c>
      <c r="AG51" s="28"/>
      <c r="AH51">
        <v>26.6349482536748</v>
      </c>
      <c r="AI51">
        <v>24.1818384548097</v>
      </c>
      <c r="AJ51">
        <v>25.3206371430038</v>
      </c>
      <c r="AK51">
        <v>68116</v>
      </c>
      <c r="AL51">
        <v>71746</v>
      </c>
      <c r="AM51">
        <v>139862</v>
      </c>
      <c r="AN51">
        <v>20426</v>
      </c>
      <c r="AO51">
        <v>18169</v>
      </c>
      <c r="AP51">
        <v>38595</v>
      </c>
      <c r="AT51">
        <v>29.9870808620588</v>
      </c>
      <c r="AU51">
        <v>25.324059877902599</v>
      </c>
      <c r="AV51">
        <v>27.595057985728801</v>
      </c>
      <c r="AW51" s="28"/>
      <c r="AX51">
        <v>31.624339143726601</v>
      </c>
      <c r="AY51">
        <v>27.6144755308963</v>
      </c>
      <c r="AZ51">
        <v>29.552416840621401</v>
      </c>
      <c r="BA51">
        <v>609422</v>
      </c>
      <c r="BB51">
        <v>691200</v>
      </c>
      <c r="BC51">
        <v>1300622</v>
      </c>
      <c r="BD51">
        <v>168513</v>
      </c>
      <c r="BE51">
        <v>168914</v>
      </c>
      <c r="BF51">
        <v>337427</v>
      </c>
      <c r="BJ51">
        <v>27.651282690812</v>
      </c>
      <c r="BK51">
        <v>24.437789351851901</v>
      </c>
      <c r="BL51">
        <v>25.9435101051651</v>
      </c>
      <c r="BM51" s="28"/>
      <c r="BN51">
        <v>27.206001550464698</v>
      </c>
      <c r="BO51">
        <v>24.548879245780501</v>
      </c>
      <c r="BP51">
        <v>25.787981057467501</v>
      </c>
      <c r="BQ51" t="s">
        <v>96</v>
      </c>
      <c r="BR51">
        <v>5</v>
      </c>
      <c r="BS51" s="28">
        <v>0.75</v>
      </c>
    </row>
    <row r="52" spans="1:71" x14ac:dyDescent="0.15">
      <c r="A52">
        <v>2</v>
      </c>
      <c r="B52">
        <v>8</v>
      </c>
      <c r="C52" t="s">
        <v>146</v>
      </c>
      <c r="D52">
        <v>2294</v>
      </c>
      <c r="E52">
        <v>2197</v>
      </c>
      <c r="F52">
        <v>4491</v>
      </c>
      <c r="G52">
        <v>717</v>
      </c>
      <c r="H52">
        <v>544</v>
      </c>
      <c r="I52">
        <v>1261</v>
      </c>
      <c r="M52">
        <v>31.255448997384502</v>
      </c>
      <c r="N52">
        <v>24.761037778789301</v>
      </c>
      <c r="O52">
        <v>28.078378980182599</v>
      </c>
      <c r="Q52" s="28"/>
      <c r="R52">
        <v>33.472106577851797</v>
      </c>
      <c r="S52">
        <v>29.213973799126599</v>
      </c>
      <c r="T52">
        <v>31.3938618925831</v>
      </c>
      <c r="U52">
        <v>541306</v>
      </c>
      <c r="V52">
        <v>619454</v>
      </c>
      <c r="W52">
        <v>1160760</v>
      </c>
      <c r="X52">
        <v>148087</v>
      </c>
      <c r="Y52">
        <v>150745</v>
      </c>
      <c r="Z52">
        <v>298832</v>
      </c>
      <c r="AD52">
        <v>27.357354250645699</v>
      </c>
      <c r="AE52">
        <v>24.3351403009747</v>
      </c>
      <c r="AF52">
        <v>25.7445122161343</v>
      </c>
      <c r="AG52" s="28"/>
      <c r="AH52">
        <v>26.6349482536748</v>
      </c>
      <c r="AI52">
        <v>24.1818384548097</v>
      </c>
      <c r="AJ52">
        <v>25.3206371430038</v>
      </c>
      <c r="AK52">
        <v>68116</v>
      </c>
      <c r="AL52">
        <v>71746</v>
      </c>
      <c r="AM52">
        <v>139862</v>
      </c>
      <c r="AN52">
        <v>20426</v>
      </c>
      <c r="AO52">
        <v>18169</v>
      </c>
      <c r="AP52">
        <v>38595</v>
      </c>
      <c r="AT52">
        <v>29.9870808620588</v>
      </c>
      <c r="AU52">
        <v>25.324059877902599</v>
      </c>
      <c r="AV52">
        <v>27.595057985728801</v>
      </c>
      <c r="AW52" s="28"/>
      <c r="AX52">
        <v>31.624339143726601</v>
      </c>
      <c r="AY52">
        <v>27.6144755308963</v>
      </c>
      <c r="AZ52">
        <v>29.552416840621401</v>
      </c>
      <c r="BA52">
        <v>609422</v>
      </c>
      <c r="BB52">
        <v>691200</v>
      </c>
      <c r="BC52">
        <v>1300622</v>
      </c>
      <c r="BD52">
        <v>168513</v>
      </c>
      <c r="BE52">
        <v>168914</v>
      </c>
      <c r="BF52">
        <v>337427</v>
      </c>
      <c r="BJ52">
        <v>27.651282690812</v>
      </c>
      <c r="BK52">
        <v>24.437789351851901</v>
      </c>
      <c r="BL52">
        <v>25.9435101051651</v>
      </c>
      <c r="BM52" s="28"/>
      <c r="BN52">
        <v>27.206001550464698</v>
      </c>
      <c r="BO52">
        <v>24.548879245780501</v>
      </c>
      <c r="BP52">
        <v>25.787981057467501</v>
      </c>
      <c r="BQ52" t="s">
        <v>96</v>
      </c>
      <c r="BR52">
        <v>5</v>
      </c>
      <c r="BS52" s="28">
        <v>0.75</v>
      </c>
    </row>
    <row r="53" spans="1:71" x14ac:dyDescent="0.15">
      <c r="A53">
        <v>2</v>
      </c>
      <c r="B53">
        <v>9</v>
      </c>
      <c r="C53" t="s">
        <v>147</v>
      </c>
      <c r="D53">
        <v>2049</v>
      </c>
      <c r="E53">
        <v>2158</v>
      </c>
      <c r="F53">
        <v>4207</v>
      </c>
      <c r="G53">
        <v>592</v>
      </c>
      <c r="H53">
        <v>463</v>
      </c>
      <c r="I53">
        <v>1055</v>
      </c>
      <c r="M53">
        <v>28.8921425085408</v>
      </c>
      <c r="N53">
        <v>21.455050973123299</v>
      </c>
      <c r="O53">
        <v>25.077252198716401</v>
      </c>
      <c r="Q53" s="28"/>
      <c r="R53">
        <v>34.085453672587597</v>
      </c>
      <c r="S53">
        <v>26.801284993116099</v>
      </c>
      <c r="T53">
        <v>30.361332707649002</v>
      </c>
      <c r="U53">
        <v>541306</v>
      </c>
      <c r="V53">
        <v>619454</v>
      </c>
      <c r="W53">
        <v>1160760</v>
      </c>
      <c r="X53">
        <v>148087</v>
      </c>
      <c r="Y53">
        <v>150745</v>
      </c>
      <c r="Z53">
        <v>298832</v>
      </c>
      <c r="AD53">
        <v>27.357354250645699</v>
      </c>
      <c r="AE53">
        <v>24.3351403009747</v>
      </c>
      <c r="AF53">
        <v>25.7445122161343</v>
      </c>
      <c r="AG53" s="28"/>
      <c r="AH53">
        <v>26.6349482536748</v>
      </c>
      <c r="AI53">
        <v>24.1818384548097</v>
      </c>
      <c r="AJ53">
        <v>25.3206371430038</v>
      </c>
      <c r="AK53">
        <v>68116</v>
      </c>
      <c r="AL53">
        <v>71746</v>
      </c>
      <c r="AM53">
        <v>139862</v>
      </c>
      <c r="AN53">
        <v>20426</v>
      </c>
      <c r="AO53">
        <v>18169</v>
      </c>
      <c r="AP53">
        <v>38595</v>
      </c>
      <c r="AT53">
        <v>29.9870808620588</v>
      </c>
      <c r="AU53">
        <v>25.324059877902599</v>
      </c>
      <c r="AV53">
        <v>27.595057985728801</v>
      </c>
      <c r="AW53" s="28"/>
      <c r="AX53">
        <v>31.624339143726601</v>
      </c>
      <c r="AY53">
        <v>27.6144755308963</v>
      </c>
      <c r="AZ53">
        <v>29.552416840621401</v>
      </c>
      <c r="BA53">
        <v>609422</v>
      </c>
      <c r="BB53">
        <v>691200</v>
      </c>
      <c r="BC53">
        <v>1300622</v>
      </c>
      <c r="BD53">
        <v>168513</v>
      </c>
      <c r="BE53">
        <v>168914</v>
      </c>
      <c r="BF53">
        <v>337427</v>
      </c>
      <c r="BJ53">
        <v>27.651282690812</v>
      </c>
      <c r="BK53">
        <v>24.437789351851901</v>
      </c>
      <c r="BL53">
        <v>25.9435101051651</v>
      </c>
      <c r="BM53" s="28"/>
      <c r="BN53">
        <v>27.206001550464698</v>
      </c>
      <c r="BO53">
        <v>24.548879245780501</v>
      </c>
      <c r="BP53">
        <v>25.787981057467501</v>
      </c>
      <c r="BQ53" t="s">
        <v>96</v>
      </c>
      <c r="BR53">
        <v>5</v>
      </c>
      <c r="BS53" s="28">
        <v>0.75</v>
      </c>
    </row>
    <row r="54" spans="1:71" x14ac:dyDescent="0.15">
      <c r="A54">
        <v>2</v>
      </c>
      <c r="B54">
        <v>10</v>
      </c>
      <c r="C54" t="s">
        <v>148</v>
      </c>
      <c r="D54">
        <v>25415</v>
      </c>
      <c r="E54">
        <v>25713</v>
      </c>
      <c r="F54">
        <v>51128</v>
      </c>
      <c r="G54">
        <v>7212</v>
      </c>
      <c r="H54">
        <v>5954</v>
      </c>
      <c r="I54">
        <v>13166</v>
      </c>
      <c r="M54">
        <v>28.376942750344298</v>
      </c>
      <c r="N54">
        <v>23.1556022245557</v>
      </c>
      <c r="O54">
        <v>25.751056172742899</v>
      </c>
      <c r="Q54" s="28"/>
      <c r="R54">
        <v>29.963172481870998</v>
      </c>
      <c r="S54">
        <v>25.718010802756599</v>
      </c>
      <c r="T54">
        <v>27.820397111913401</v>
      </c>
      <c r="U54">
        <v>541306</v>
      </c>
      <c r="V54">
        <v>619454</v>
      </c>
      <c r="W54">
        <v>1160760</v>
      </c>
      <c r="X54">
        <v>148087</v>
      </c>
      <c r="Y54">
        <v>150745</v>
      </c>
      <c r="Z54">
        <v>298832</v>
      </c>
      <c r="AD54">
        <v>27.357354250645699</v>
      </c>
      <c r="AE54">
        <v>24.3351403009747</v>
      </c>
      <c r="AF54">
        <v>25.7445122161343</v>
      </c>
      <c r="AG54" s="28"/>
      <c r="AH54">
        <v>26.6349482536748</v>
      </c>
      <c r="AI54">
        <v>24.1818384548097</v>
      </c>
      <c r="AJ54">
        <v>25.3206371430038</v>
      </c>
      <c r="AK54">
        <v>68116</v>
      </c>
      <c r="AL54">
        <v>71746</v>
      </c>
      <c r="AM54">
        <v>139862</v>
      </c>
      <c r="AN54">
        <v>20426</v>
      </c>
      <c r="AO54">
        <v>18169</v>
      </c>
      <c r="AP54">
        <v>38595</v>
      </c>
      <c r="AT54">
        <v>29.9870808620588</v>
      </c>
      <c r="AU54">
        <v>25.324059877902599</v>
      </c>
      <c r="AV54">
        <v>27.595057985728801</v>
      </c>
      <c r="AW54" s="28"/>
      <c r="AX54">
        <v>31.624339143726601</v>
      </c>
      <c r="AY54">
        <v>27.6144755308963</v>
      </c>
      <c r="AZ54">
        <v>29.552416840621401</v>
      </c>
      <c r="BA54">
        <v>609422</v>
      </c>
      <c r="BB54">
        <v>691200</v>
      </c>
      <c r="BC54">
        <v>1300622</v>
      </c>
      <c r="BD54">
        <v>168513</v>
      </c>
      <c r="BE54">
        <v>168914</v>
      </c>
      <c r="BF54">
        <v>337427</v>
      </c>
      <c r="BJ54">
        <v>27.651282690812</v>
      </c>
      <c r="BK54">
        <v>24.437789351851901</v>
      </c>
      <c r="BL54">
        <v>25.9435101051651</v>
      </c>
      <c r="BM54" s="28"/>
      <c r="BN54">
        <v>27.206001550464698</v>
      </c>
      <c r="BO54">
        <v>24.548879245780501</v>
      </c>
      <c r="BP54">
        <v>25.787981057467501</v>
      </c>
      <c r="BQ54" t="s">
        <v>96</v>
      </c>
      <c r="BR54">
        <v>5</v>
      </c>
      <c r="BS54" s="28">
        <v>0.75</v>
      </c>
    </row>
    <row r="55" spans="1:71" x14ac:dyDescent="0.15">
      <c r="A55">
        <v>2</v>
      </c>
      <c r="B55">
        <v>11</v>
      </c>
      <c r="Q55" s="28"/>
      <c r="U55">
        <v>541306</v>
      </c>
      <c r="V55">
        <v>619454</v>
      </c>
      <c r="W55">
        <v>1160760</v>
      </c>
      <c r="X55">
        <v>148087</v>
      </c>
      <c r="Y55">
        <v>150745</v>
      </c>
      <c r="Z55">
        <v>298832</v>
      </c>
      <c r="AD55">
        <v>27.357354250645699</v>
      </c>
      <c r="AE55">
        <v>24.3351403009747</v>
      </c>
      <c r="AF55">
        <v>25.7445122161343</v>
      </c>
      <c r="AG55" s="28"/>
      <c r="AH55">
        <v>26.6349482536748</v>
      </c>
      <c r="AI55">
        <v>24.1818384548097</v>
      </c>
      <c r="AJ55">
        <v>25.3206371430038</v>
      </c>
      <c r="AK55">
        <v>68116</v>
      </c>
      <c r="AL55">
        <v>71746</v>
      </c>
      <c r="AM55">
        <v>139862</v>
      </c>
      <c r="AN55">
        <v>20426</v>
      </c>
      <c r="AO55">
        <v>18169</v>
      </c>
      <c r="AP55">
        <v>38595</v>
      </c>
      <c r="AT55">
        <v>29.9870808620588</v>
      </c>
      <c r="AU55">
        <v>25.324059877902599</v>
      </c>
      <c r="AV55">
        <v>27.595057985728801</v>
      </c>
      <c r="AW55" s="28"/>
      <c r="AX55">
        <v>31.624339143726601</v>
      </c>
      <c r="AY55">
        <v>27.6144755308963</v>
      </c>
      <c r="AZ55">
        <v>29.552416840621401</v>
      </c>
      <c r="BA55">
        <v>609422</v>
      </c>
      <c r="BB55">
        <v>691200</v>
      </c>
      <c r="BC55">
        <v>1300622</v>
      </c>
      <c r="BD55">
        <v>168513</v>
      </c>
      <c r="BE55">
        <v>168914</v>
      </c>
      <c r="BF55">
        <v>337427</v>
      </c>
      <c r="BJ55">
        <v>27.651282690812</v>
      </c>
      <c r="BK55">
        <v>24.437789351851901</v>
      </c>
      <c r="BL55">
        <v>25.9435101051651</v>
      </c>
      <c r="BM55" s="28"/>
      <c r="BN55">
        <v>27.206001550464698</v>
      </c>
      <c r="BO55">
        <v>24.548879245780501</v>
      </c>
      <c r="BP55">
        <v>25.787981057467501</v>
      </c>
      <c r="BQ55" t="s">
        <v>96</v>
      </c>
      <c r="BR55">
        <v>5</v>
      </c>
      <c r="BS55" s="28">
        <v>0.75</v>
      </c>
    </row>
    <row r="56" spans="1:71" x14ac:dyDescent="0.15">
      <c r="A56">
        <v>2</v>
      </c>
      <c r="B56">
        <v>12</v>
      </c>
      <c r="Q56" s="28"/>
      <c r="U56">
        <v>541306</v>
      </c>
      <c r="V56">
        <v>619454</v>
      </c>
      <c r="W56">
        <v>1160760</v>
      </c>
      <c r="X56">
        <v>148087</v>
      </c>
      <c r="Y56">
        <v>150745</v>
      </c>
      <c r="Z56">
        <v>298832</v>
      </c>
      <c r="AD56">
        <v>27.357354250645699</v>
      </c>
      <c r="AE56">
        <v>24.3351403009747</v>
      </c>
      <c r="AF56">
        <v>25.7445122161343</v>
      </c>
      <c r="AG56" s="28"/>
      <c r="AH56">
        <v>26.6349482536748</v>
      </c>
      <c r="AI56">
        <v>24.1818384548097</v>
      </c>
      <c r="AJ56">
        <v>25.3206371430038</v>
      </c>
      <c r="AK56">
        <v>68116</v>
      </c>
      <c r="AL56">
        <v>71746</v>
      </c>
      <c r="AM56">
        <v>139862</v>
      </c>
      <c r="AN56">
        <v>20426</v>
      </c>
      <c r="AO56">
        <v>18169</v>
      </c>
      <c r="AP56">
        <v>38595</v>
      </c>
      <c r="AT56">
        <v>29.9870808620588</v>
      </c>
      <c r="AU56">
        <v>25.324059877902599</v>
      </c>
      <c r="AV56">
        <v>27.595057985728801</v>
      </c>
      <c r="AW56" s="28"/>
      <c r="AX56">
        <v>31.624339143726601</v>
      </c>
      <c r="AY56">
        <v>27.6144755308963</v>
      </c>
      <c r="AZ56">
        <v>29.552416840621401</v>
      </c>
      <c r="BA56">
        <v>609422</v>
      </c>
      <c r="BB56">
        <v>691200</v>
      </c>
      <c r="BC56">
        <v>1300622</v>
      </c>
      <c r="BD56">
        <v>168513</v>
      </c>
      <c r="BE56">
        <v>168914</v>
      </c>
      <c r="BF56">
        <v>337427</v>
      </c>
      <c r="BJ56">
        <v>27.651282690812</v>
      </c>
      <c r="BK56">
        <v>24.437789351851901</v>
      </c>
      <c r="BL56">
        <v>25.9435101051651</v>
      </c>
      <c r="BM56" s="28"/>
      <c r="BN56">
        <v>27.206001550464698</v>
      </c>
      <c r="BO56">
        <v>24.548879245780501</v>
      </c>
      <c r="BP56">
        <v>25.787981057467501</v>
      </c>
      <c r="BQ56" t="s">
        <v>96</v>
      </c>
      <c r="BR56">
        <v>5</v>
      </c>
      <c r="BS56" s="28">
        <v>0.75</v>
      </c>
    </row>
    <row r="57" spans="1:71" x14ac:dyDescent="0.15">
      <c r="A57">
        <v>2</v>
      </c>
      <c r="B57">
        <v>13</v>
      </c>
      <c r="Q57" s="28"/>
      <c r="U57">
        <v>541306</v>
      </c>
      <c r="V57">
        <v>619454</v>
      </c>
      <c r="W57">
        <v>1160760</v>
      </c>
      <c r="X57">
        <v>148087</v>
      </c>
      <c r="Y57">
        <v>150745</v>
      </c>
      <c r="Z57">
        <v>298832</v>
      </c>
      <c r="AD57">
        <v>27.357354250645699</v>
      </c>
      <c r="AE57">
        <v>24.3351403009747</v>
      </c>
      <c r="AF57">
        <v>25.7445122161343</v>
      </c>
      <c r="AG57" s="28"/>
      <c r="AH57">
        <v>26.6349482536748</v>
      </c>
      <c r="AI57">
        <v>24.1818384548097</v>
      </c>
      <c r="AJ57">
        <v>25.3206371430038</v>
      </c>
      <c r="AK57">
        <v>68116</v>
      </c>
      <c r="AL57">
        <v>71746</v>
      </c>
      <c r="AM57">
        <v>139862</v>
      </c>
      <c r="AN57">
        <v>20426</v>
      </c>
      <c r="AO57">
        <v>18169</v>
      </c>
      <c r="AP57">
        <v>38595</v>
      </c>
      <c r="AT57">
        <v>29.9870808620588</v>
      </c>
      <c r="AU57">
        <v>25.324059877902599</v>
      </c>
      <c r="AV57">
        <v>27.595057985728801</v>
      </c>
      <c r="AW57" s="28"/>
      <c r="AX57">
        <v>31.624339143726601</v>
      </c>
      <c r="AY57">
        <v>27.6144755308963</v>
      </c>
      <c r="AZ57">
        <v>29.552416840621401</v>
      </c>
      <c r="BA57">
        <v>609422</v>
      </c>
      <c r="BB57">
        <v>691200</v>
      </c>
      <c r="BC57">
        <v>1300622</v>
      </c>
      <c r="BD57">
        <v>168513</v>
      </c>
      <c r="BE57">
        <v>168914</v>
      </c>
      <c r="BF57">
        <v>337427</v>
      </c>
      <c r="BJ57">
        <v>27.651282690812</v>
      </c>
      <c r="BK57">
        <v>24.437789351851901</v>
      </c>
      <c r="BL57">
        <v>25.9435101051651</v>
      </c>
      <c r="BM57" s="28"/>
      <c r="BN57">
        <v>27.206001550464698</v>
      </c>
      <c r="BO57">
        <v>24.548879245780501</v>
      </c>
      <c r="BP57">
        <v>25.787981057467501</v>
      </c>
      <c r="BQ57" t="s">
        <v>96</v>
      </c>
      <c r="BR57">
        <v>5</v>
      </c>
      <c r="BS57" s="28">
        <v>0.75</v>
      </c>
    </row>
    <row r="58" spans="1:71" x14ac:dyDescent="0.15">
      <c r="A58">
        <v>2</v>
      </c>
      <c r="B58">
        <v>14</v>
      </c>
      <c r="Q58" s="28"/>
      <c r="U58">
        <v>541306</v>
      </c>
      <c r="V58">
        <v>619454</v>
      </c>
      <c r="W58">
        <v>1160760</v>
      </c>
      <c r="X58">
        <v>148087</v>
      </c>
      <c r="Y58">
        <v>150745</v>
      </c>
      <c r="Z58">
        <v>298832</v>
      </c>
      <c r="AD58">
        <v>27.357354250645699</v>
      </c>
      <c r="AE58">
        <v>24.3351403009747</v>
      </c>
      <c r="AF58">
        <v>25.7445122161343</v>
      </c>
      <c r="AG58" s="28"/>
      <c r="AH58">
        <v>26.6349482536748</v>
      </c>
      <c r="AI58">
        <v>24.1818384548097</v>
      </c>
      <c r="AJ58">
        <v>25.3206371430038</v>
      </c>
      <c r="AK58">
        <v>68116</v>
      </c>
      <c r="AL58">
        <v>71746</v>
      </c>
      <c r="AM58">
        <v>139862</v>
      </c>
      <c r="AN58">
        <v>20426</v>
      </c>
      <c r="AO58">
        <v>18169</v>
      </c>
      <c r="AP58">
        <v>38595</v>
      </c>
      <c r="AT58">
        <v>29.9870808620588</v>
      </c>
      <c r="AU58">
        <v>25.324059877902599</v>
      </c>
      <c r="AV58">
        <v>27.595057985728801</v>
      </c>
      <c r="AW58" s="28"/>
      <c r="AX58">
        <v>31.624339143726601</v>
      </c>
      <c r="AY58">
        <v>27.6144755308963</v>
      </c>
      <c r="AZ58">
        <v>29.552416840621401</v>
      </c>
      <c r="BA58">
        <v>609422</v>
      </c>
      <c r="BB58">
        <v>691200</v>
      </c>
      <c r="BC58">
        <v>1300622</v>
      </c>
      <c r="BD58">
        <v>168513</v>
      </c>
      <c r="BE58">
        <v>168914</v>
      </c>
      <c r="BF58">
        <v>337427</v>
      </c>
      <c r="BJ58">
        <v>27.651282690812</v>
      </c>
      <c r="BK58">
        <v>24.437789351851901</v>
      </c>
      <c r="BL58">
        <v>25.9435101051651</v>
      </c>
      <c r="BM58" s="28"/>
      <c r="BN58">
        <v>27.206001550464698</v>
      </c>
      <c r="BO58">
        <v>24.548879245780501</v>
      </c>
      <c r="BP58">
        <v>25.787981057467501</v>
      </c>
      <c r="BQ58" t="s">
        <v>96</v>
      </c>
      <c r="BR58">
        <v>5</v>
      </c>
      <c r="BS58" s="28">
        <v>0.75</v>
      </c>
    </row>
    <row r="59" spans="1:71" x14ac:dyDescent="0.15">
      <c r="A59">
        <v>2</v>
      </c>
      <c r="B59">
        <v>15</v>
      </c>
      <c r="Q59" s="28"/>
      <c r="U59">
        <v>541306</v>
      </c>
      <c r="V59">
        <v>619454</v>
      </c>
      <c r="W59">
        <v>1160760</v>
      </c>
      <c r="X59">
        <v>148087</v>
      </c>
      <c r="Y59">
        <v>150745</v>
      </c>
      <c r="Z59">
        <v>298832</v>
      </c>
      <c r="AD59">
        <v>27.357354250645699</v>
      </c>
      <c r="AE59">
        <v>24.3351403009747</v>
      </c>
      <c r="AF59">
        <v>25.7445122161343</v>
      </c>
      <c r="AG59" s="28"/>
      <c r="AH59">
        <v>26.6349482536748</v>
      </c>
      <c r="AI59">
        <v>24.1818384548097</v>
      </c>
      <c r="AJ59">
        <v>25.3206371430038</v>
      </c>
      <c r="AK59">
        <v>68116</v>
      </c>
      <c r="AL59">
        <v>71746</v>
      </c>
      <c r="AM59">
        <v>139862</v>
      </c>
      <c r="AN59">
        <v>20426</v>
      </c>
      <c r="AO59">
        <v>18169</v>
      </c>
      <c r="AP59">
        <v>38595</v>
      </c>
      <c r="AT59">
        <v>29.9870808620588</v>
      </c>
      <c r="AU59">
        <v>25.324059877902599</v>
      </c>
      <c r="AV59">
        <v>27.595057985728801</v>
      </c>
      <c r="AW59" s="28"/>
      <c r="AX59">
        <v>31.624339143726601</v>
      </c>
      <c r="AY59">
        <v>27.6144755308963</v>
      </c>
      <c r="AZ59">
        <v>29.552416840621401</v>
      </c>
      <c r="BA59">
        <v>609422</v>
      </c>
      <c r="BB59">
        <v>691200</v>
      </c>
      <c r="BC59">
        <v>1300622</v>
      </c>
      <c r="BD59">
        <v>168513</v>
      </c>
      <c r="BE59">
        <v>168914</v>
      </c>
      <c r="BF59">
        <v>337427</v>
      </c>
      <c r="BJ59">
        <v>27.651282690812</v>
      </c>
      <c r="BK59">
        <v>24.437789351851901</v>
      </c>
      <c r="BL59">
        <v>25.9435101051651</v>
      </c>
      <c r="BM59" s="28"/>
      <c r="BN59">
        <v>27.206001550464698</v>
      </c>
      <c r="BO59">
        <v>24.548879245780501</v>
      </c>
      <c r="BP59">
        <v>25.787981057467501</v>
      </c>
      <c r="BQ59" t="s">
        <v>96</v>
      </c>
      <c r="BR59">
        <v>5</v>
      </c>
      <c r="BS59" s="28">
        <v>0.75</v>
      </c>
    </row>
    <row r="60" spans="1:71" x14ac:dyDescent="0.15">
      <c r="A60">
        <v>2</v>
      </c>
      <c r="B60">
        <v>16</v>
      </c>
      <c r="Q60" s="28"/>
      <c r="U60">
        <v>541306</v>
      </c>
      <c r="V60">
        <v>619454</v>
      </c>
      <c r="W60">
        <v>1160760</v>
      </c>
      <c r="X60">
        <v>148087</v>
      </c>
      <c r="Y60">
        <v>150745</v>
      </c>
      <c r="Z60">
        <v>298832</v>
      </c>
      <c r="AD60">
        <v>27.357354250645699</v>
      </c>
      <c r="AE60">
        <v>24.3351403009747</v>
      </c>
      <c r="AF60">
        <v>25.7445122161343</v>
      </c>
      <c r="AG60" s="28"/>
      <c r="AH60">
        <v>26.6349482536748</v>
      </c>
      <c r="AI60">
        <v>24.1818384548097</v>
      </c>
      <c r="AJ60">
        <v>25.3206371430038</v>
      </c>
      <c r="AK60">
        <v>68116</v>
      </c>
      <c r="AL60">
        <v>71746</v>
      </c>
      <c r="AM60">
        <v>139862</v>
      </c>
      <c r="AN60">
        <v>20426</v>
      </c>
      <c r="AO60">
        <v>18169</v>
      </c>
      <c r="AP60">
        <v>38595</v>
      </c>
      <c r="AT60">
        <v>29.9870808620588</v>
      </c>
      <c r="AU60">
        <v>25.324059877902599</v>
      </c>
      <c r="AV60">
        <v>27.595057985728801</v>
      </c>
      <c r="AW60" s="28"/>
      <c r="AX60">
        <v>31.624339143726601</v>
      </c>
      <c r="AY60">
        <v>27.6144755308963</v>
      </c>
      <c r="AZ60">
        <v>29.552416840621401</v>
      </c>
      <c r="BA60">
        <v>609422</v>
      </c>
      <c r="BB60">
        <v>691200</v>
      </c>
      <c r="BC60">
        <v>1300622</v>
      </c>
      <c r="BD60">
        <v>168513</v>
      </c>
      <c r="BE60">
        <v>168914</v>
      </c>
      <c r="BF60">
        <v>337427</v>
      </c>
      <c r="BJ60">
        <v>27.651282690812</v>
      </c>
      <c r="BK60">
        <v>24.437789351851901</v>
      </c>
      <c r="BL60">
        <v>25.9435101051651</v>
      </c>
      <c r="BM60" s="28"/>
      <c r="BN60">
        <v>27.206001550464698</v>
      </c>
      <c r="BO60">
        <v>24.548879245780501</v>
      </c>
      <c r="BP60">
        <v>25.787981057467501</v>
      </c>
      <c r="BQ60" t="s">
        <v>96</v>
      </c>
      <c r="BR60">
        <v>5</v>
      </c>
      <c r="BS60" s="28">
        <v>0.75</v>
      </c>
    </row>
    <row r="61" spans="1:71" x14ac:dyDescent="0.15">
      <c r="A61">
        <v>2</v>
      </c>
      <c r="B61">
        <v>17</v>
      </c>
      <c r="Q61" s="28"/>
      <c r="U61">
        <v>541306</v>
      </c>
      <c r="V61">
        <v>619454</v>
      </c>
      <c r="W61">
        <v>1160760</v>
      </c>
      <c r="X61">
        <v>148087</v>
      </c>
      <c r="Y61">
        <v>150745</v>
      </c>
      <c r="Z61">
        <v>298832</v>
      </c>
      <c r="AD61">
        <v>27.357354250645699</v>
      </c>
      <c r="AE61">
        <v>24.3351403009747</v>
      </c>
      <c r="AF61">
        <v>25.7445122161343</v>
      </c>
      <c r="AG61" s="28"/>
      <c r="AH61">
        <v>26.6349482536748</v>
      </c>
      <c r="AI61">
        <v>24.1818384548097</v>
      </c>
      <c r="AJ61">
        <v>25.3206371430038</v>
      </c>
      <c r="AK61">
        <v>68116</v>
      </c>
      <c r="AL61">
        <v>71746</v>
      </c>
      <c r="AM61">
        <v>139862</v>
      </c>
      <c r="AN61">
        <v>20426</v>
      </c>
      <c r="AO61">
        <v>18169</v>
      </c>
      <c r="AP61">
        <v>38595</v>
      </c>
      <c r="AT61">
        <v>29.9870808620588</v>
      </c>
      <c r="AU61">
        <v>25.324059877902599</v>
      </c>
      <c r="AV61">
        <v>27.595057985728801</v>
      </c>
      <c r="AW61" s="28"/>
      <c r="AX61">
        <v>31.624339143726601</v>
      </c>
      <c r="AY61">
        <v>27.6144755308963</v>
      </c>
      <c r="AZ61">
        <v>29.552416840621401</v>
      </c>
      <c r="BA61">
        <v>609422</v>
      </c>
      <c r="BB61">
        <v>691200</v>
      </c>
      <c r="BC61">
        <v>1300622</v>
      </c>
      <c r="BD61">
        <v>168513</v>
      </c>
      <c r="BE61">
        <v>168914</v>
      </c>
      <c r="BF61">
        <v>337427</v>
      </c>
      <c r="BJ61">
        <v>27.651282690812</v>
      </c>
      <c r="BK61">
        <v>24.437789351851901</v>
      </c>
      <c r="BL61">
        <v>25.9435101051651</v>
      </c>
      <c r="BM61" s="28"/>
      <c r="BN61">
        <v>27.206001550464698</v>
      </c>
      <c r="BO61">
        <v>24.548879245780501</v>
      </c>
      <c r="BP61">
        <v>25.787981057467501</v>
      </c>
      <c r="BQ61" t="s">
        <v>96</v>
      </c>
      <c r="BR61">
        <v>5</v>
      </c>
      <c r="BS61" s="28">
        <v>0.75</v>
      </c>
    </row>
    <row r="62" spans="1:71" x14ac:dyDescent="0.15">
      <c r="A62">
        <v>2</v>
      </c>
      <c r="B62">
        <v>18</v>
      </c>
      <c r="Q62" s="28"/>
      <c r="U62">
        <v>541306</v>
      </c>
      <c r="V62">
        <v>619454</v>
      </c>
      <c r="W62">
        <v>1160760</v>
      </c>
      <c r="X62">
        <v>148087</v>
      </c>
      <c r="Y62">
        <v>150745</v>
      </c>
      <c r="Z62">
        <v>298832</v>
      </c>
      <c r="AD62">
        <v>27.357354250645699</v>
      </c>
      <c r="AE62">
        <v>24.3351403009747</v>
      </c>
      <c r="AF62">
        <v>25.7445122161343</v>
      </c>
      <c r="AG62" s="28"/>
      <c r="AH62">
        <v>26.6349482536748</v>
      </c>
      <c r="AI62">
        <v>24.1818384548097</v>
      </c>
      <c r="AJ62">
        <v>25.3206371430038</v>
      </c>
      <c r="AK62">
        <v>68116</v>
      </c>
      <c r="AL62">
        <v>71746</v>
      </c>
      <c r="AM62">
        <v>139862</v>
      </c>
      <c r="AN62">
        <v>20426</v>
      </c>
      <c r="AO62">
        <v>18169</v>
      </c>
      <c r="AP62">
        <v>38595</v>
      </c>
      <c r="AT62">
        <v>29.9870808620588</v>
      </c>
      <c r="AU62">
        <v>25.324059877902599</v>
      </c>
      <c r="AV62">
        <v>27.595057985728801</v>
      </c>
      <c r="AW62" s="28"/>
      <c r="AX62">
        <v>31.624339143726601</v>
      </c>
      <c r="AY62">
        <v>27.6144755308963</v>
      </c>
      <c r="AZ62">
        <v>29.552416840621401</v>
      </c>
      <c r="BA62">
        <v>609422</v>
      </c>
      <c r="BB62">
        <v>691200</v>
      </c>
      <c r="BC62">
        <v>1300622</v>
      </c>
      <c r="BD62">
        <v>168513</v>
      </c>
      <c r="BE62">
        <v>168914</v>
      </c>
      <c r="BF62">
        <v>337427</v>
      </c>
      <c r="BJ62">
        <v>27.651282690812</v>
      </c>
      <c r="BK62">
        <v>24.437789351851901</v>
      </c>
      <c r="BL62">
        <v>25.9435101051651</v>
      </c>
      <c r="BM62" s="28"/>
      <c r="BN62">
        <v>27.206001550464698</v>
      </c>
      <c r="BO62">
        <v>24.548879245780501</v>
      </c>
      <c r="BP62">
        <v>25.787981057467501</v>
      </c>
      <c r="BQ62" t="s">
        <v>96</v>
      </c>
      <c r="BR62">
        <v>5</v>
      </c>
      <c r="BS62" s="28">
        <v>0.75</v>
      </c>
    </row>
    <row r="63" spans="1:71" x14ac:dyDescent="0.15">
      <c r="A63">
        <v>2</v>
      </c>
      <c r="B63">
        <v>19</v>
      </c>
      <c r="Q63" s="28"/>
      <c r="U63">
        <v>541306</v>
      </c>
      <c r="V63">
        <v>619454</v>
      </c>
      <c r="W63">
        <v>1160760</v>
      </c>
      <c r="X63">
        <v>148087</v>
      </c>
      <c r="Y63">
        <v>150745</v>
      </c>
      <c r="Z63">
        <v>298832</v>
      </c>
      <c r="AD63">
        <v>27.357354250645699</v>
      </c>
      <c r="AE63">
        <v>24.3351403009747</v>
      </c>
      <c r="AF63">
        <v>25.7445122161343</v>
      </c>
      <c r="AG63" s="28"/>
      <c r="AH63">
        <v>26.6349482536748</v>
      </c>
      <c r="AI63">
        <v>24.1818384548097</v>
      </c>
      <c r="AJ63">
        <v>25.3206371430038</v>
      </c>
      <c r="AK63">
        <v>68116</v>
      </c>
      <c r="AL63">
        <v>71746</v>
      </c>
      <c r="AM63">
        <v>139862</v>
      </c>
      <c r="AN63">
        <v>20426</v>
      </c>
      <c r="AO63">
        <v>18169</v>
      </c>
      <c r="AP63">
        <v>38595</v>
      </c>
      <c r="AT63">
        <v>29.9870808620588</v>
      </c>
      <c r="AU63">
        <v>25.324059877902599</v>
      </c>
      <c r="AV63">
        <v>27.595057985728801</v>
      </c>
      <c r="AW63" s="28"/>
      <c r="AX63">
        <v>31.624339143726601</v>
      </c>
      <c r="AY63">
        <v>27.6144755308963</v>
      </c>
      <c r="AZ63">
        <v>29.552416840621401</v>
      </c>
      <c r="BA63">
        <v>609422</v>
      </c>
      <c r="BB63">
        <v>691200</v>
      </c>
      <c r="BC63">
        <v>1300622</v>
      </c>
      <c r="BD63">
        <v>168513</v>
      </c>
      <c r="BE63">
        <v>168914</v>
      </c>
      <c r="BF63">
        <v>337427</v>
      </c>
      <c r="BJ63">
        <v>27.651282690812</v>
      </c>
      <c r="BK63">
        <v>24.437789351851901</v>
      </c>
      <c r="BL63">
        <v>25.9435101051651</v>
      </c>
      <c r="BM63" s="28"/>
      <c r="BN63">
        <v>27.206001550464698</v>
      </c>
      <c r="BO63">
        <v>24.548879245780501</v>
      </c>
      <c r="BP63">
        <v>25.787981057467501</v>
      </c>
      <c r="BQ63" t="s">
        <v>96</v>
      </c>
      <c r="BR63">
        <v>5</v>
      </c>
      <c r="BS63" s="28">
        <v>0.75</v>
      </c>
    </row>
    <row r="64" spans="1:71" x14ac:dyDescent="0.15">
      <c r="A64">
        <v>2</v>
      </c>
      <c r="B64">
        <v>20</v>
      </c>
      <c r="Q64" s="28"/>
      <c r="U64">
        <v>541306</v>
      </c>
      <c r="V64">
        <v>619454</v>
      </c>
      <c r="W64">
        <v>1160760</v>
      </c>
      <c r="X64">
        <v>148087</v>
      </c>
      <c r="Y64">
        <v>150745</v>
      </c>
      <c r="Z64">
        <v>298832</v>
      </c>
      <c r="AD64">
        <v>27.357354250645699</v>
      </c>
      <c r="AE64">
        <v>24.3351403009747</v>
      </c>
      <c r="AF64">
        <v>25.7445122161343</v>
      </c>
      <c r="AG64" s="28"/>
      <c r="AH64">
        <v>26.6349482536748</v>
      </c>
      <c r="AI64">
        <v>24.1818384548097</v>
      </c>
      <c r="AJ64">
        <v>25.3206371430038</v>
      </c>
      <c r="AK64">
        <v>68116</v>
      </c>
      <c r="AL64">
        <v>71746</v>
      </c>
      <c r="AM64">
        <v>139862</v>
      </c>
      <c r="AN64">
        <v>20426</v>
      </c>
      <c r="AO64">
        <v>18169</v>
      </c>
      <c r="AP64">
        <v>38595</v>
      </c>
      <c r="AT64">
        <v>29.9870808620588</v>
      </c>
      <c r="AU64">
        <v>25.324059877902599</v>
      </c>
      <c r="AV64">
        <v>27.595057985728801</v>
      </c>
      <c r="AW64" s="28"/>
      <c r="AX64">
        <v>31.624339143726601</v>
      </c>
      <c r="AY64">
        <v>27.6144755308963</v>
      </c>
      <c r="AZ64">
        <v>29.552416840621401</v>
      </c>
      <c r="BA64">
        <v>609422</v>
      </c>
      <c r="BB64">
        <v>691200</v>
      </c>
      <c r="BC64">
        <v>1300622</v>
      </c>
      <c r="BD64">
        <v>168513</v>
      </c>
      <c r="BE64">
        <v>168914</v>
      </c>
      <c r="BF64">
        <v>337427</v>
      </c>
      <c r="BJ64">
        <v>27.651282690812</v>
      </c>
      <c r="BK64">
        <v>24.437789351851901</v>
      </c>
      <c r="BL64">
        <v>25.9435101051651</v>
      </c>
      <c r="BM64" s="28"/>
      <c r="BN64">
        <v>27.206001550464698</v>
      </c>
      <c r="BO64">
        <v>24.548879245780501</v>
      </c>
      <c r="BP64">
        <v>25.787981057467501</v>
      </c>
      <c r="BQ64" t="s">
        <v>96</v>
      </c>
      <c r="BR64">
        <v>5</v>
      </c>
      <c r="BS64" s="28">
        <v>0.75</v>
      </c>
    </row>
    <row r="65" spans="1:71" x14ac:dyDescent="0.15">
      <c r="A65">
        <v>2</v>
      </c>
      <c r="B65">
        <v>21</v>
      </c>
      <c r="Q65" s="28"/>
      <c r="U65">
        <v>541306</v>
      </c>
      <c r="V65">
        <v>619454</v>
      </c>
      <c r="W65">
        <v>1160760</v>
      </c>
      <c r="X65">
        <v>148087</v>
      </c>
      <c r="Y65">
        <v>150745</v>
      </c>
      <c r="Z65">
        <v>298832</v>
      </c>
      <c r="AD65">
        <v>27.357354250645699</v>
      </c>
      <c r="AE65">
        <v>24.3351403009747</v>
      </c>
      <c r="AF65">
        <v>25.7445122161343</v>
      </c>
      <c r="AG65" s="28"/>
      <c r="AH65">
        <v>26.6349482536748</v>
      </c>
      <c r="AI65">
        <v>24.1818384548097</v>
      </c>
      <c r="AJ65">
        <v>25.3206371430038</v>
      </c>
      <c r="AK65">
        <v>68116</v>
      </c>
      <c r="AL65">
        <v>71746</v>
      </c>
      <c r="AM65">
        <v>139862</v>
      </c>
      <c r="AN65">
        <v>20426</v>
      </c>
      <c r="AO65">
        <v>18169</v>
      </c>
      <c r="AP65">
        <v>38595</v>
      </c>
      <c r="AT65">
        <v>29.9870808620588</v>
      </c>
      <c r="AU65">
        <v>25.324059877902599</v>
      </c>
      <c r="AV65">
        <v>27.595057985728801</v>
      </c>
      <c r="AW65" s="28"/>
      <c r="AX65">
        <v>31.624339143726601</v>
      </c>
      <c r="AY65">
        <v>27.6144755308963</v>
      </c>
      <c r="AZ65">
        <v>29.552416840621401</v>
      </c>
      <c r="BA65">
        <v>609422</v>
      </c>
      <c r="BB65">
        <v>691200</v>
      </c>
      <c r="BC65">
        <v>1300622</v>
      </c>
      <c r="BD65">
        <v>168513</v>
      </c>
      <c r="BE65">
        <v>168914</v>
      </c>
      <c r="BF65">
        <v>337427</v>
      </c>
      <c r="BJ65">
        <v>27.651282690812</v>
      </c>
      <c r="BK65">
        <v>24.437789351851901</v>
      </c>
      <c r="BL65">
        <v>25.9435101051651</v>
      </c>
      <c r="BM65" s="28"/>
      <c r="BN65">
        <v>27.206001550464698</v>
      </c>
      <c r="BO65">
        <v>24.548879245780501</v>
      </c>
      <c r="BP65">
        <v>25.787981057467501</v>
      </c>
      <c r="BQ65" t="s">
        <v>96</v>
      </c>
      <c r="BR65">
        <v>5</v>
      </c>
      <c r="BS65" s="28">
        <v>0.75</v>
      </c>
    </row>
    <row r="66" spans="1:71" x14ac:dyDescent="0.15">
      <c r="A66">
        <v>2</v>
      </c>
      <c r="B66">
        <v>22</v>
      </c>
      <c r="Q66" s="28"/>
      <c r="U66">
        <v>541306</v>
      </c>
      <c r="V66">
        <v>619454</v>
      </c>
      <c r="W66">
        <v>1160760</v>
      </c>
      <c r="X66">
        <v>148087</v>
      </c>
      <c r="Y66">
        <v>150745</v>
      </c>
      <c r="Z66">
        <v>298832</v>
      </c>
      <c r="AD66">
        <v>27.357354250645699</v>
      </c>
      <c r="AE66">
        <v>24.3351403009747</v>
      </c>
      <c r="AF66">
        <v>25.7445122161343</v>
      </c>
      <c r="AG66" s="28"/>
      <c r="AH66">
        <v>26.6349482536748</v>
      </c>
      <c r="AI66">
        <v>24.1818384548097</v>
      </c>
      <c r="AJ66">
        <v>25.3206371430038</v>
      </c>
      <c r="AK66">
        <v>68116</v>
      </c>
      <c r="AL66">
        <v>71746</v>
      </c>
      <c r="AM66">
        <v>139862</v>
      </c>
      <c r="AN66">
        <v>20426</v>
      </c>
      <c r="AO66">
        <v>18169</v>
      </c>
      <c r="AP66">
        <v>38595</v>
      </c>
      <c r="AT66">
        <v>29.9870808620588</v>
      </c>
      <c r="AU66">
        <v>25.324059877902599</v>
      </c>
      <c r="AV66">
        <v>27.595057985728801</v>
      </c>
      <c r="AW66" s="28"/>
      <c r="AX66">
        <v>31.624339143726601</v>
      </c>
      <c r="AY66">
        <v>27.6144755308963</v>
      </c>
      <c r="AZ66">
        <v>29.552416840621401</v>
      </c>
      <c r="BA66">
        <v>609422</v>
      </c>
      <c r="BB66">
        <v>691200</v>
      </c>
      <c r="BC66">
        <v>1300622</v>
      </c>
      <c r="BD66">
        <v>168513</v>
      </c>
      <c r="BE66">
        <v>168914</v>
      </c>
      <c r="BF66">
        <v>337427</v>
      </c>
      <c r="BJ66">
        <v>27.651282690812</v>
      </c>
      <c r="BK66">
        <v>24.437789351851901</v>
      </c>
      <c r="BL66">
        <v>25.9435101051651</v>
      </c>
      <c r="BM66" s="28"/>
      <c r="BN66">
        <v>27.206001550464698</v>
      </c>
      <c r="BO66">
        <v>24.548879245780501</v>
      </c>
      <c r="BP66">
        <v>25.787981057467501</v>
      </c>
      <c r="BQ66" t="s">
        <v>96</v>
      </c>
      <c r="BR66">
        <v>5</v>
      </c>
      <c r="BS66" s="28">
        <v>0.75</v>
      </c>
    </row>
    <row r="67" spans="1:71" x14ac:dyDescent="0.15">
      <c r="A67">
        <v>2</v>
      </c>
      <c r="B67">
        <v>23</v>
      </c>
      <c r="Q67" s="28"/>
      <c r="U67">
        <v>541306</v>
      </c>
      <c r="V67">
        <v>619454</v>
      </c>
      <c r="W67">
        <v>1160760</v>
      </c>
      <c r="X67">
        <v>148087</v>
      </c>
      <c r="Y67">
        <v>150745</v>
      </c>
      <c r="Z67">
        <v>298832</v>
      </c>
      <c r="AD67">
        <v>27.357354250645699</v>
      </c>
      <c r="AE67">
        <v>24.3351403009747</v>
      </c>
      <c r="AF67">
        <v>25.7445122161343</v>
      </c>
      <c r="AG67" s="28"/>
      <c r="AH67">
        <v>26.6349482536748</v>
      </c>
      <c r="AI67">
        <v>24.1818384548097</v>
      </c>
      <c r="AJ67">
        <v>25.3206371430038</v>
      </c>
      <c r="AK67">
        <v>68116</v>
      </c>
      <c r="AL67">
        <v>71746</v>
      </c>
      <c r="AM67">
        <v>139862</v>
      </c>
      <c r="AN67">
        <v>20426</v>
      </c>
      <c r="AO67">
        <v>18169</v>
      </c>
      <c r="AP67">
        <v>38595</v>
      </c>
      <c r="AT67">
        <v>29.9870808620588</v>
      </c>
      <c r="AU67">
        <v>25.324059877902599</v>
      </c>
      <c r="AV67">
        <v>27.595057985728801</v>
      </c>
      <c r="AW67" s="28"/>
      <c r="AX67">
        <v>31.624339143726601</v>
      </c>
      <c r="AY67">
        <v>27.6144755308963</v>
      </c>
      <c r="AZ67">
        <v>29.552416840621401</v>
      </c>
      <c r="BA67">
        <v>609422</v>
      </c>
      <c r="BB67">
        <v>691200</v>
      </c>
      <c r="BC67">
        <v>1300622</v>
      </c>
      <c r="BD67">
        <v>168513</v>
      </c>
      <c r="BE67">
        <v>168914</v>
      </c>
      <c r="BF67">
        <v>337427</v>
      </c>
      <c r="BJ67">
        <v>27.651282690812</v>
      </c>
      <c r="BK67">
        <v>24.437789351851901</v>
      </c>
      <c r="BL67">
        <v>25.9435101051651</v>
      </c>
      <c r="BM67" s="28"/>
      <c r="BN67">
        <v>27.206001550464698</v>
      </c>
      <c r="BO67">
        <v>24.548879245780501</v>
      </c>
      <c r="BP67">
        <v>25.787981057467501</v>
      </c>
      <c r="BQ67" t="s">
        <v>96</v>
      </c>
      <c r="BR67">
        <v>5</v>
      </c>
      <c r="BS67" s="28">
        <v>0.75</v>
      </c>
    </row>
    <row r="68" spans="1:71" x14ac:dyDescent="0.15">
      <c r="A68">
        <v>2</v>
      </c>
      <c r="B68">
        <v>24</v>
      </c>
      <c r="Q68" s="28"/>
      <c r="U68">
        <v>541306</v>
      </c>
      <c r="V68">
        <v>619454</v>
      </c>
      <c r="W68">
        <v>1160760</v>
      </c>
      <c r="X68">
        <v>148087</v>
      </c>
      <c r="Y68">
        <v>150745</v>
      </c>
      <c r="Z68">
        <v>298832</v>
      </c>
      <c r="AD68">
        <v>27.357354250645699</v>
      </c>
      <c r="AE68">
        <v>24.3351403009747</v>
      </c>
      <c r="AF68">
        <v>25.7445122161343</v>
      </c>
      <c r="AG68" s="28"/>
      <c r="AH68">
        <v>26.6349482536748</v>
      </c>
      <c r="AI68">
        <v>24.1818384548097</v>
      </c>
      <c r="AJ68">
        <v>25.3206371430038</v>
      </c>
      <c r="AK68">
        <v>68116</v>
      </c>
      <c r="AL68">
        <v>71746</v>
      </c>
      <c r="AM68">
        <v>139862</v>
      </c>
      <c r="AN68">
        <v>20426</v>
      </c>
      <c r="AO68">
        <v>18169</v>
      </c>
      <c r="AP68">
        <v>38595</v>
      </c>
      <c r="AT68">
        <v>29.9870808620588</v>
      </c>
      <c r="AU68">
        <v>25.324059877902599</v>
      </c>
      <c r="AV68">
        <v>27.595057985728801</v>
      </c>
      <c r="AW68" s="28"/>
      <c r="AX68">
        <v>31.624339143726601</v>
      </c>
      <c r="AY68">
        <v>27.6144755308963</v>
      </c>
      <c r="AZ68">
        <v>29.552416840621401</v>
      </c>
      <c r="BA68">
        <v>609422</v>
      </c>
      <c r="BB68">
        <v>691200</v>
      </c>
      <c r="BC68">
        <v>1300622</v>
      </c>
      <c r="BD68">
        <v>168513</v>
      </c>
      <c r="BE68">
        <v>168914</v>
      </c>
      <c r="BF68">
        <v>337427</v>
      </c>
      <c r="BJ68">
        <v>27.651282690812</v>
      </c>
      <c r="BK68">
        <v>24.437789351851901</v>
      </c>
      <c r="BL68">
        <v>25.9435101051651</v>
      </c>
      <c r="BM68" s="28"/>
      <c r="BN68">
        <v>27.206001550464698</v>
      </c>
      <c r="BO68">
        <v>24.548879245780501</v>
      </c>
      <c r="BP68">
        <v>25.787981057467501</v>
      </c>
      <c r="BQ68" t="s">
        <v>96</v>
      </c>
      <c r="BR68">
        <v>5</v>
      </c>
      <c r="BS68" s="28">
        <v>0.75</v>
      </c>
    </row>
    <row r="69" spans="1:71" x14ac:dyDescent="0.15">
      <c r="A69">
        <v>2</v>
      </c>
      <c r="B69">
        <v>25</v>
      </c>
      <c r="Q69" s="28"/>
      <c r="U69">
        <v>541306</v>
      </c>
      <c r="V69">
        <v>619454</v>
      </c>
      <c r="W69">
        <v>1160760</v>
      </c>
      <c r="X69">
        <v>148087</v>
      </c>
      <c r="Y69">
        <v>150745</v>
      </c>
      <c r="Z69">
        <v>298832</v>
      </c>
      <c r="AD69">
        <v>27.357354250645699</v>
      </c>
      <c r="AE69">
        <v>24.3351403009747</v>
      </c>
      <c r="AF69">
        <v>25.7445122161343</v>
      </c>
      <c r="AG69" s="28"/>
      <c r="AH69">
        <v>26.6349482536748</v>
      </c>
      <c r="AI69">
        <v>24.1818384548097</v>
      </c>
      <c r="AJ69">
        <v>25.3206371430038</v>
      </c>
      <c r="AK69">
        <v>68116</v>
      </c>
      <c r="AL69">
        <v>71746</v>
      </c>
      <c r="AM69">
        <v>139862</v>
      </c>
      <c r="AN69">
        <v>20426</v>
      </c>
      <c r="AO69">
        <v>18169</v>
      </c>
      <c r="AP69">
        <v>38595</v>
      </c>
      <c r="AT69">
        <v>29.9870808620588</v>
      </c>
      <c r="AU69">
        <v>25.324059877902599</v>
      </c>
      <c r="AV69">
        <v>27.595057985728801</v>
      </c>
      <c r="AW69" s="28"/>
      <c r="AX69">
        <v>31.624339143726601</v>
      </c>
      <c r="AY69">
        <v>27.6144755308963</v>
      </c>
      <c r="AZ69">
        <v>29.552416840621401</v>
      </c>
      <c r="BA69">
        <v>609422</v>
      </c>
      <c r="BB69">
        <v>691200</v>
      </c>
      <c r="BC69">
        <v>1300622</v>
      </c>
      <c r="BD69">
        <v>168513</v>
      </c>
      <c r="BE69">
        <v>168914</v>
      </c>
      <c r="BF69">
        <v>337427</v>
      </c>
      <c r="BJ69">
        <v>27.651282690812</v>
      </c>
      <c r="BK69">
        <v>24.437789351851901</v>
      </c>
      <c r="BL69">
        <v>25.9435101051651</v>
      </c>
      <c r="BM69" s="28"/>
      <c r="BN69">
        <v>27.206001550464698</v>
      </c>
      <c r="BO69">
        <v>24.548879245780501</v>
      </c>
      <c r="BP69">
        <v>25.787981057467501</v>
      </c>
      <c r="BQ69" t="s">
        <v>96</v>
      </c>
      <c r="BR69">
        <v>5</v>
      </c>
      <c r="BS69" s="28">
        <v>0.75</v>
      </c>
    </row>
    <row r="70" spans="1:71" x14ac:dyDescent="0.15">
      <c r="A70">
        <v>2</v>
      </c>
      <c r="B70">
        <v>26</v>
      </c>
      <c r="Q70" s="28"/>
      <c r="U70">
        <v>541306</v>
      </c>
      <c r="V70">
        <v>619454</v>
      </c>
      <c r="W70">
        <v>1160760</v>
      </c>
      <c r="X70">
        <v>148087</v>
      </c>
      <c r="Y70">
        <v>150745</v>
      </c>
      <c r="Z70">
        <v>298832</v>
      </c>
      <c r="AD70">
        <v>27.357354250645699</v>
      </c>
      <c r="AE70">
        <v>24.3351403009747</v>
      </c>
      <c r="AF70">
        <v>25.7445122161343</v>
      </c>
      <c r="AG70" s="28"/>
      <c r="AH70">
        <v>26.6349482536748</v>
      </c>
      <c r="AI70">
        <v>24.1818384548097</v>
      </c>
      <c r="AJ70">
        <v>25.3206371430038</v>
      </c>
      <c r="AK70">
        <v>68116</v>
      </c>
      <c r="AL70">
        <v>71746</v>
      </c>
      <c r="AM70">
        <v>139862</v>
      </c>
      <c r="AN70">
        <v>20426</v>
      </c>
      <c r="AO70">
        <v>18169</v>
      </c>
      <c r="AP70">
        <v>38595</v>
      </c>
      <c r="AT70">
        <v>29.9870808620588</v>
      </c>
      <c r="AU70">
        <v>25.324059877902599</v>
      </c>
      <c r="AV70">
        <v>27.595057985728801</v>
      </c>
      <c r="AW70" s="28"/>
      <c r="AX70">
        <v>31.624339143726601</v>
      </c>
      <c r="AY70">
        <v>27.6144755308963</v>
      </c>
      <c r="AZ70">
        <v>29.552416840621401</v>
      </c>
      <c r="BA70">
        <v>609422</v>
      </c>
      <c r="BB70">
        <v>691200</v>
      </c>
      <c r="BC70">
        <v>1300622</v>
      </c>
      <c r="BD70">
        <v>168513</v>
      </c>
      <c r="BE70">
        <v>168914</v>
      </c>
      <c r="BF70">
        <v>337427</v>
      </c>
      <c r="BJ70">
        <v>27.651282690812</v>
      </c>
      <c r="BK70">
        <v>24.437789351851901</v>
      </c>
      <c r="BL70">
        <v>25.9435101051651</v>
      </c>
      <c r="BM70" s="28"/>
      <c r="BN70">
        <v>27.206001550464698</v>
      </c>
      <c r="BO70">
        <v>24.548879245780501</v>
      </c>
      <c r="BP70">
        <v>25.787981057467501</v>
      </c>
      <c r="BQ70" t="s">
        <v>96</v>
      </c>
      <c r="BR70">
        <v>5</v>
      </c>
      <c r="BS70" s="28">
        <v>0.75</v>
      </c>
    </row>
    <row r="71" spans="1:71" x14ac:dyDescent="0.15">
      <c r="A71">
        <v>2</v>
      </c>
      <c r="B71">
        <v>27</v>
      </c>
      <c r="Q71" s="28"/>
      <c r="U71">
        <v>541306</v>
      </c>
      <c r="V71">
        <v>619454</v>
      </c>
      <c r="W71">
        <v>1160760</v>
      </c>
      <c r="X71">
        <v>148087</v>
      </c>
      <c r="Y71">
        <v>150745</v>
      </c>
      <c r="Z71">
        <v>298832</v>
      </c>
      <c r="AD71">
        <v>27.357354250645699</v>
      </c>
      <c r="AE71">
        <v>24.3351403009747</v>
      </c>
      <c r="AF71">
        <v>25.7445122161343</v>
      </c>
      <c r="AG71" s="28"/>
      <c r="AH71">
        <v>26.6349482536748</v>
      </c>
      <c r="AI71">
        <v>24.1818384548097</v>
      </c>
      <c r="AJ71">
        <v>25.3206371430038</v>
      </c>
      <c r="AK71">
        <v>68116</v>
      </c>
      <c r="AL71">
        <v>71746</v>
      </c>
      <c r="AM71">
        <v>139862</v>
      </c>
      <c r="AN71">
        <v>20426</v>
      </c>
      <c r="AO71">
        <v>18169</v>
      </c>
      <c r="AP71">
        <v>38595</v>
      </c>
      <c r="AT71">
        <v>29.9870808620588</v>
      </c>
      <c r="AU71">
        <v>25.324059877902599</v>
      </c>
      <c r="AV71">
        <v>27.595057985728801</v>
      </c>
      <c r="AW71" s="28"/>
      <c r="AX71">
        <v>31.624339143726601</v>
      </c>
      <c r="AY71">
        <v>27.6144755308963</v>
      </c>
      <c r="AZ71">
        <v>29.552416840621401</v>
      </c>
      <c r="BA71">
        <v>609422</v>
      </c>
      <c r="BB71">
        <v>691200</v>
      </c>
      <c r="BC71">
        <v>1300622</v>
      </c>
      <c r="BD71">
        <v>168513</v>
      </c>
      <c r="BE71">
        <v>168914</v>
      </c>
      <c r="BF71">
        <v>337427</v>
      </c>
      <c r="BJ71">
        <v>27.651282690812</v>
      </c>
      <c r="BK71">
        <v>24.437789351851901</v>
      </c>
      <c r="BL71">
        <v>25.9435101051651</v>
      </c>
      <c r="BM71" s="28"/>
      <c r="BN71">
        <v>27.206001550464698</v>
      </c>
      <c r="BO71">
        <v>24.548879245780501</v>
      </c>
      <c r="BP71">
        <v>25.787981057467501</v>
      </c>
      <c r="BQ71" t="s">
        <v>96</v>
      </c>
      <c r="BR71">
        <v>5</v>
      </c>
      <c r="BS71" s="28">
        <v>0.75</v>
      </c>
    </row>
    <row r="72" spans="1:71" x14ac:dyDescent="0.15">
      <c r="A72">
        <v>2</v>
      </c>
      <c r="B72">
        <v>28</v>
      </c>
      <c r="Q72" s="28"/>
      <c r="U72">
        <v>541306</v>
      </c>
      <c r="V72">
        <v>619454</v>
      </c>
      <c r="W72">
        <v>1160760</v>
      </c>
      <c r="X72">
        <v>148087</v>
      </c>
      <c r="Y72">
        <v>150745</v>
      </c>
      <c r="Z72">
        <v>298832</v>
      </c>
      <c r="AD72">
        <v>27.357354250645699</v>
      </c>
      <c r="AE72">
        <v>24.3351403009747</v>
      </c>
      <c r="AF72">
        <v>25.7445122161343</v>
      </c>
      <c r="AG72" s="28"/>
      <c r="AH72">
        <v>26.6349482536748</v>
      </c>
      <c r="AI72">
        <v>24.1818384548097</v>
      </c>
      <c r="AJ72">
        <v>25.3206371430038</v>
      </c>
      <c r="AK72">
        <v>68116</v>
      </c>
      <c r="AL72">
        <v>71746</v>
      </c>
      <c r="AM72">
        <v>139862</v>
      </c>
      <c r="AN72">
        <v>20426</v>
      </c>
      <c r="AO72">
        <v>18169</v>
      </c>
      <c r="AP72">
        <v>38595</v>
      </c>
      <c r="AT72">
        <v>29.9870808620588</v>
      </c>
      <c r="AU72">
        <v>25.324059877902599</v>
      </c>
      <c r="AV72">
        <v>27.595057985728801</v>
      </c>
      <c r="AW72" s="28"/>
      <c r="AX72">
        <v>31.624339143726601</v>
      </c>
      <c r="AY72">
        <v>27.6144755308963</v>
      </c>
      <c r="AZ72">
        <v>29.552416840621401</v>
      </c>
      <c r="BA72">
        <v>609422</v>
      </c>
      <c r="BB72">
        <v>691200</v>
      </c>
      <c r="BC72">
        <v>1300622</v>
      </c>
      <c r="BD72">
        <v>168513</v>
      </c>
      <c r="BE72">
        <v>168914</v>
      </c>
      <c r="BF72">
        <v>337427</v>
      </c>
      <c r="BJ72">
        <v>27.651282690812</v>
      </c>
      <c r="BK72">
        <v>24.437789351851901</v>
      </c>
      <c r="BL72">
        <v>25.9435101051651</v>
      </c>
      <c r="BM72" s="28"/>
      <c r="BN72">
        <v>27.206001550464698</v>
      </c>
      <c r="BO72">
        <v>24.548879245780501</v>
      </c>
      <c r="BP72">
        <v>25.787981057467501</v>
      </c>
      <c r="BQ72" t="s">
        <v>96</v>
      </c>
      <c r="BR72">
        <v>5</v>
      </c>
      <c r="BS72" s="28">
        <v>0.75</v>
      </c>
    </row>
    <row r="73" spans="1:71" x14ac:dyDescent="0.15">
      <c r="A73">
        <v>2</v>
      </c>
      <c r="B73">
        <v>29</v>
      </c>
      <c r="Q73" s="28"/>
      <c r="U73">
        <v>541306</v>
      </c>
      <c r="V73">
        <v>619454</v>
      </c>
      <c r="W73">
        <v>1160760</v>
      </c>
      <c r="X73">
        <v>148087</v>
      </c>
      <c r="Y73">
        <v>150745</v>
      </c>
      <c r="Z73">
        <v>298832</v>
      </c>
      <c r="AD73">
        <v>27.357354250645699</v>
      </c>
      <c r="AE73">
        <v>24.3351403009747</v>
      </c>
      <c r="AF73">
        <v>25.7445122161343</v>
      </c>
      <c r="AG73" s="28"/>
      <c r="AH73">
        <v>26.6349482536748</v>
      </c>
      <c r="AI73">
        <v>24.1818384548097</v>
      </c>
      <c r="AJ73">
        <v>25.3206371430038</v>
      </c>
      <c r="AK73">
        <v>68116</v>
      </c>
      <c r="AL73">
        <v>71746</v>
      </c>
      <c r="AM73">
        <v>139862</v>
      </c>
      <c r="AN73">
        <v>20426</v>
      </c>
      <c r="AO73">
        <v>18169</v>
      </c>
      <c r="AP73">
        <v>38595</v>
      </c>
      <c r="AT73">
        <v>29.9870808620588</v>
      </c>
      <c r="AU73">
        <v>25.324059877902599</v>
      </c>
      <c r="AV73">
        <v>27.595057985728801</v>
      </c>
      <c r="AW73" s="28"/>
      <c r="AX73">
        <v>31.624339143726601</v>
      </c>
      <c r="AY73">
        <v>27.6144755308963</v>
      </c>
      <c r="AZ73">
        <v>29.552416840621401</v>
      </c>
      <c r="BA73">
        <v>609422</v>
      </c>
      <c r="BB73">
        <v>691200</v>
      </c>
      <c r="BC73">
        <v>1300622</v>
      </c>
      <c r="BD73">
        <v>168513</v>
      </c>
      <c r="BE73">
        <v>168914</v>
      </c>
      <c r="BF73">
        <v>337427</v>
      </c>
      <c r="BJ73">
        <v>27.651282690812</v>
      </c>
      <c r="BK73">
        <v>24.437789351851901</v>
      </c>
      <c r="BL73">
        <v>25.9435101051651</v>
      </c>
      <c r="BM73" s="28"/>
      <c r="BN73">
        <v>27.206001550464698</v>
      </c>
      <c r="BO73">
        <v>24.548879245780501</v>
      </c>
      <c r="BP73">
        <v>25.787981057467501</v>
      </c>
      <c r="BQ73" t="s">
        <v>96</v>
      </c>
      <c r="BR73">
        <v>5</v>
      </c>
      <c r="BS73" s="28">
        <v>0.75</v>
      </c>
    </row>
    <row r="74" spans="1:71" x14ac:dyDescent="0.15">
      <c r="A74">
        <v>2</v>
      </c>
      <c r="B74">
        <v>30</v>
      </c>
      <c r="Q74" s="28"/>
      <c r="U74">
        <v>541306</v>
      </c>
      <c r="V74">
        <v>619454</v>
      </c>
      <c r="W74">
        <v>1160760</v>
      </c>
      <c r="X74">
        <v>148087</v>
      </c>
      <c r="Y74">
        <v>150745</v>
      </c>
      <c r="Z74">
        <v>298832</v>
      </c>
      <c r="AD74">
        <v>27.357354250645699</v>
      </c>
      <c r="AE74">
        <v>24.3351403009747</v>
      </c>
      <c r="AF74">
        <v>25.7445122161343</v>
      </c>
      <c r="AG74" s="28"/>
      <c r="AH74">
        <v>26.6349482536748</v>
      </c>
      <c r="AI74">
        <v>24.1818384548097</v>
      </c>
      <c r="AJ74">
        <v>25.3206371430038</v>
      </c>
      <c r="AK74">
        <v>68116</v>
      </c>
      <c r="AL74">
        <v>71746</v>
      </c>
      <c r="AM74">
        <v>139862</v>
      </c>
      <c r="AN74">
        <v>20426</v>
      </c>
      <c r="AO74">
        <v>18169</v>
      </c>
      <c r="AP74">
        <v>38595</v>
      </c>
      <c r="AT74">
        <v>29.9870808620588</v>
      </c>
      <c r="AU74">
        <v>25.324059877902599</v>
      </c>
      <c r="AV74">
        <v>27.595057985728801</v>
      </c>
      <c r="AW74" s="28"/>
      <c r="AX74">
        <v>31.624339143726601</v>
      </c>
      <c r="AY74">
        <v>27.6144755308963</v>
      </c>
      <c r="AZ74">
        <v>29.552416840621401</v>
      </c>
      <c r="BA74">
        <v>609422</v>
      </c>
      <c r="BB74">
        <v>691200</v>
      </c>
      <c r="BC74">
        <v>1300622</v>
      </c>
      <c r="BD74">
        <v>168513</v>
      </c>
      <c r="BE74">
        <v>168914</v>
      </c>
      <c r="BF74">
        <v>337427</v>
      </c>
      <c r="BJ74">
        <v>27.651282690812</v>
      </c>
      <c r="BK74">
        <v>24.437789351851901</v>
      </c>
      <c r="BL74">
        <v>25.9435101051651</v>
      </c>
      <c r="BM74" s="28"/>
      <c r="BN74">
        <v>27.206001550464698</v>
      </c>
      <c r="BO74">
        <v>24.548879245780501</v>
      </c>
      <c r="BP74">
        <v>25.787981057467501</v>
      </c>
      <c r="BQ74" t="s">
        <v>96</v>
      </c>
      <c r="BR74">
        <v>5</v>
      </c>
      <c r="BS74" s="28">
        <v>0.75</v>
      </c>
    </row>
    <row r="75" spans="1:71" x14ac:dyDescent="0.15">
      <c r="A75">
        <v>2</v>
      </c>
      <c r="B75">
        <v>31</v>
      </c>
      <c r="Q75" s="28"/>
      <c r="U75">
        <v>541306</v>
      </c>
      <c r="V75">
        <v>619454</v>
      </c>
      <c r="W75">
        <v>1160760</v>
      </c>
      <c r="X75">
        <v>148087</v>
      </c>
      <c r="Y75">
        <v>150745</v>
      </c>
      <c r="Z75">
        <v>298832</v>
      </c>
      <c r="AD75">
        <v>27.357354250645699</v>
      </c>
      <c r="AE75">
        <v>24.3351403009747</v>
      </c>
      <c r="AF75">
        <v>25.7445122161343</v>
      </c>
      <c r="AG75" s="28"/>
      <c r="AH75">
        <v>26.6349482536748</v>
      </c>
      <c r="AI75">
        <v>24.1818384548097</v>
      </c>
      <c r="AJ75">
        <v>25.3206371430038</v>
      </c>
      <c r="AK75">
        <v>68116</v>
      </c>
      <c r="AL75">
        <v>71746</v>
      </c>
      <c r="AM75">
        <v>139862</v>
      </c>
      <c r="AN75">
        <v>20426</v>
      </c>
      <c r="AO75">
        <v>18169</v>
      </c>
      <c r="AP75">
        <v>38595</v>
      </c>
      <c r="AT75">
        <v>29.9870808620588</v>
      </c>
      <c r="AU75">
        <v>25.324059877902599</v>
      </c>
      <c r="AV75">
        <v>27.595057985728801</v>
      </c>
      <c r="AW75" s="28"/>
      <c r="AX75">
        <v>31.624339143726601</v>
      </c>
      <c r="AY75">
        <v>27.6144755308963</v>
      </c>
      <c r="AZ75">
        <v>29.552416840621401</v>
      </c>
      <c r="BA75">
        <v>609422</v>
      </c>
      <c r="BB75">
        <v>691200</v>
      </c>
      <c r="BC75">
        <v>1300622</v>
      </c>
      <c r="BD75">
        <v>168513</v>
      </c>
      <c r="BE75">
        <v>168914</v>
      </c>
      <c r="BF75">
        <v>337427</v>
      </c>
      <c r="BJ75">
        <v>27.651282690812</v>
      </c>
      <c r="BK75">
        <v>24.437789351851901</v>
      </c>
      <c r="BL75">
        <v>25.9435101051651</v>
      </c>
      <c r="BM75" s="28"/>
      <c r="BN75">
        <v>27.206001550464698</v>
      </c>
      <c r="BO75">
        <v>24.548879245780501</v>
      </c>
      <c r="BP75">
        <v>25.787981057467501</v>
      </c>
      <c r="BQ75" t="s">
        <v>96</v>
      </c>
      <c r="BR75">
        <v>5</v>
      </c>
      <c r="BS75" s="28">
        <v>0.75</v>
      </c>
    </row>
    <row r="76" spans="1:71" x14ac:dyDescent="0.15">
      <c r="A76">
        <v>2</v>
      </c>
      <c r="B76">
        <v>32</v>
      </c>
      <c r="Q76" s="28"/>
      <c r="U76">
        <v>541306</v>
      </c>
      <c r="V76">
        <v>619454</v>
      </c>
      <c r="W76">
        <v>1160760</v>
      </c>
      <c r="X76">
        <v>148087</v>
      </c>
      <c r="Y76">
        <v>150745</v>
      </c>
      <c r="Z76">
        <v>298832</v>
      </c>
      <c r="AD76">
        <v>27.357354250645699</v>
      </c>
      <c r="AE76">
        <v>24.3351403009747</v>
      </c>
      <c r="AF76">
        <v>25.7445122161343</v>
      </c>
      <c r="AG76" s="28"/>
      <c r="AH76">
        <v>26.6349482536748</v>
      </c>
      <c r="AI76">
        <v>24.1818384548097</v>
      </c>
      <c r="AJ76">
        <v>25.3206371430038</v>
      </c>
      <c r="AK76">
        <v>68116</v>
      </c>
      <c r="AL76">
        <v>71746</v>
      </c>
      <c r="AM76">
        <v>139862</v>
      </c>
      <c r="AN76">
        <v>20426</v>
      </c>
      <c r="AO76">
        <v>18169</v>
      </c>
      <c r="AP76">
        <v>38595</v>
      </c>
      <c r="AT76">
        <v>29.9870808620588</v>
      </c>
      <c r="AU76">
        <v>25.324059877902599</v>
      </c>
      <c r="AV76">
        <v>27.595057985728801</v>
      </c>
      <c r="AW76" s="28"/>
      <c r="AX76">
        <v>31.624339143726601</v>
      </c>
      <c r="AY76">
        <v>27.6144755308963</v>
      </c>
      <c r="AZ76">
        <v>29.552416840621401</v>
      </c>
      <c r="BA76">
        <v>609422</v>
      </c>
      <c r="BB76">
        <v>691200</v>
      </c>
      <c r="BC76">
        <v>1300622</v>
      </c>
      <c r="BD76">
        <v>168513</v>
      </c>
      <c r="BE76">
        <v>168914</v>
      </c>
      <c r="BF76">
        <v>337427</v>
      </c>
      <c r="BJ76">
        <v>27.651282690812</v>
      </c>
      <c r="BK76">
        <v>24.437789351851901</v>
      </c>
      <c r="BL76">
        <v>25.9435101051651</v>
      </c>
      <c r="BM76" s="28"/>
      <c r="BN76">
        <v>27.206001550464698</v>
      </c>
      <c r="BO76">
        <v>24.548879245780501</v>
      </c>
      <c r="BP76">
        <v>25.787981057467501</v>
      </c>
      <c r="BQ76" t="s">
        <v>96</v>
      </c>
      <c r="BR76">
        <v>5</v>
      </c>
      <c r="BS76" s="28">
        <v>0.75</v>
      </c>
    </row>
    <row r="77" spans="1:71" x14ac:dyDescent="0.15">
      <c r="A77">
        <v>2</v>
      </c>
      <c r="B77">
        <v>33</v>
      </c>
      <c r="Q77" s="28"/>
      <c r="U77">
        <v>541306</v>
      </c>
      <c r="V77">
        <v>619454</v>
      </c>
      <c r="W77">
        <v>1160760</v>
      </c>
      <c r="X77">
        <v>148087</v>
      </c>
      <c r="Y77">
        <v>150745</v>
      </c>
      <c r="Z77">
        <v>298832</v>
      </c>
      <c r="AD77">
        <v>27.357354250645699</v>
      </c>
      <c r="AE77">
        <v>24.3351403009747</v>
      </c>
      <c r="AF77">
        <v>25.7445122161343</v>
      </c>
      <c r="AG77" s="28"/>
      <c r="AH77">
        <v>26.6349482536748</v>
      </c>
      <c r="AI77">
        <v>24.1818384548097</v>
      </c>
      <c r="AJ77">
        <v>25.3206371430038</v>
      </c>
      <c r="AK77">
        <v>68116</v>
      </c>
      <c r="AL77">
        <v>71746</v>
      </c>
      <c r="AM77">
        <v>139862</v>
      </c>
      <c r="AN77">
        <v>20426</v>
      </c>
      <c r="AO77">
        <v>18169</v>
      </c>
      <c r="AP77">
        <v>38595</v>
      </c>
      <c r="AT77">
        <v>29.9870808620588</v>
      </c>
      <c r="AU77">
        <v>25.324059877902599</v>
      </c>
      <c r="AV77">
        <v>27.595057985728801</v>
      </c>
      <c r="AW77" s="28"/>
      <c r="AX77">
        <v>31.624339143726601</v>
      </c>
      <c r="AY77">
        <v>27.6144755308963</v>
      </c>
      <c r="AZ77">
        <v>29.552416840621401</v>
      </c>
      <c r="BA77">
        <v>609422</v>
      </c>
      <c r="BB77">
        <v>691200</v>
      </c>
      <c r="BC77">
        <v>1300622</v>
      </c>
      <c r="BD77">
        <v>168513</v>
      </c>
      <c r="BE77">
        <v>168914</v>
      </c>
      <c r="BF77">
        <v>337427</v>
      </c>
      <c r="BJ77">
        <v>27.651282690812</v>
      </c>
      <c r="BK77">
        <v>24.437789351851901</v>
      </c>
      <c r="BL77">
        <v>25.9435101051651</v>
      </c>
      <c r="BM77" s="28"/>
      <c r="BN77">
        <v>27.206001550464698</v>
      </c>
      <c r="BO77">
        <v>24.548879245780501</v>
      </c>
      <c r="BP77">
        <v>25.787981057467501</v>
      </c>
      <c r="BQ77" t="s">
        <v>96</v>
      </c>
      <c r="BR77">
        <v>5</v>
      </c>
      <c r="BS77" s="28">
        <v>0.75</v>
      </c>
    </row>
    <row r="78" spans="1:71" x14ac:dyDescent="0.15">
      <c r="A78">
        <v>2</v>
      </c>
      <c r="B78">
        <v>34</v>
      </c>
      <c r="Q78" s="28"/>
      <c r="U78">
        <v>541306</v>
      </c>
      <c r="V78">
        <v>619454</v>
      </c>
      <c r="W78">
        <v>1160760</v>
      </c>
      <c r="X78">
        <v>148087</v>
      </c>
      <c r="Y78">
        <v>150745</v>
      </c>
      <c r="Z78">
        <v>298832</v>
      </c>
      <c r="AD78">
        <v>27.357354250645699</v>
      </c>
      <c r="AE78">
        <v>24.3351403009747</v>
      </c>
      <c r="AF78">
        <v>25.7445122161343</v>
      </c>
      <c r="AG78" s="28"/>
      <c r="AH78">
        <v>26.6349482536748</v>
      </c>
      <c r="AI78">
        <v>24.1818384548097</v>
      </c>
      <c r="AJ78">
        <v>25.3206371430038</v>
      </c>
      <c r="AK78">
        <v>68116</v>
      </c>
      <c r="AL78">
        <v>71746</v>
      </c>
      <c r="AM78">
        <v>139862</v>
      </c>
      <c r="AN78">
        <v>20426</v>
      </c>
      <c r="AO78">
        <v>18169</v>
      </c>
      <c r="AP78">
        <v>38595</v>
      </c>
      <c r="AT78">
        <v>29.9870808620588</v>
      </c>
      <c r="AU78">
        <v>25.324059877902599</v>
      </c>
      <c r="AV78">
        <v>27.595057985728801</v>
      </c>
      <c r="AW78" s="28"/>
      <c r="AX78">
        <v>31.624339143726601</v>
      </c>
      <c r="AY78">
        <v>27.6144755308963</v>
      </c>
      <c r="AZ78">
        <v>29.552416840621401</v>
      </c>
      <c r="BA78">
        <v>609422</v>
      </c>
      <c r="BB78">
        <v>691200</v>
      </c>
      <c r="BC78">
        <v>1300622</v>
      </c>
      <c r="BD78">
        <v>168513</v>
      </c>
      <c r="BE78">
        <v>168914</v>
      </c>
      <c r="BF78">
        <v>337427</v>
      </c>
      <c r="BJ78">
        <v>27.651282690812</v>
      </c>
      <c r="BK78">
        <v>24.437789351851901</v>
      </c>
      <c r="BL78">
        <v>25.9435101051651</v>
      </c>
      <c r="BM78" s="28"/>
      <c r="BN78">
        <v>27.206001550464698</v>
      </c>
      <c r="BO78">
        <v>24.548879245780501</v>
      </c>
      <c r="BP78">
        <v>25.787981057467501</v>
      </c>
      <c r="BQ78" t="s">
        <v>96</v>
      </c>
      <c r="BR78">
        <v>5</v>
      </c>
      <c r="BS78" s="28">
        <v>0.75</v>
      </c>
    </row>
    <row r="79" spans="1:71" x14ac:dyDescent="0.15">
      <c r="A79">
        <v>2</v>
      </c>
      <c r="B79">
        <v>35</v>
      </c>
      <c r="Q79" s="28"/>
      <c r="U79">
        <v>541306</v>
      </c>
      <c r="V79">
        <v>619454</v>
      </c>
      <c r="W79">
        <v>1160760</v>
      </c>
      <c r="X79">
        <v>148087</v>
      </c>
      <c r="Y79">
        <v>150745</v>
      </c>
      <c r="Z79">
        <v>298832</v>
      </c>
      <c r="AD79">
        <v>27.357354250645699</v>
      </c>
      <c r="AE79">
        <v>24.3351403009747</v>
      </c>
      <c r="AF79">
        <v>25.7445122161343</v>
      </c>
      <c r="AG79" s="28"/>
      <c r="AH79">
        <v>26.6349482536748</v>
      </c>
      <c r="AI79">
        <v>24.1818384548097</v>
      </c>
      <c r="AJ79">
        <v>25.3206371430038</v>
      </c>
      <c r="AK79">
        <v>68116</v>
      </c>
      <c r="AL79">
        <v>71746</v>
      </c>
      <c r="AM79">
        <v>139862</v>
      </c>
      <c r="AN79">
        <v>20426</v>
      </c>
      <c r="AO79">
        <v>18169</v>
      </c>
      <c r="AP79">
        <v>38595</v>
      </c>
      <c r="AT79">
        <v>29.9870808620588</v>
      </c>
      <c r="AU79">
        <v>25.324059877902599</v>
      </c>
      <c r="AV79">
        <v>27.595057985728801</v>
      </c>
      <c r="AW79" s="28"/>
      <c r="AX79">
        <v>31.624339143726601</v>
      </c>
      <c r="AY79">
        <v>27.6144755308963</v>
      </c>
      <c r="AZ79">
        <v>29.552416840621401</v>
      </c>
      <c r="BA79">
        <v>609422</v>
      </c>
      <c r="BB79">
        <v>691200</v>
      </c>
      <c r="BC79">
        <v>1300622</v>
      </c>
      <c r="BD79">
        <v>168513</v>
      </c>
      <c r="BE79">
        <v>168914</v>
      </c>
      <c r="BF79">
        <v>337427</v>
      </c>
      <c r="BJ79">
        <v>27.651282690812</v>
      </c>
      <c r="BK79">
        <v>24.437789351851901</v>
      </c>
      <c r="BL79">
        <v>25.9435101051651</v>
      </c>
      <c r="BM79" s="28"/>
      <c r="BN79">
        <v>27.206001550464698</v>
      </c>
      <c r="BO79">
        <v>24.548879245780501</v>
      </c>
      <c r="BP79">
        <v>25.787981057467501</v>
      </c>
      <c r="BQ79" t="s">
        <v>96</v>
      </c>
      <c r="BR79">
        <v>5</v>
      </c>
      <c r="BS79" s="28">
        <v>0.75</v>
      </c>
    </row>
    <row r="80" spans="1:71" x14ac:dyDescent="0.15">
      <c r="A80">
        <v>2</v>
      </c>
      <c r="B80">
        <v>36</v>
      </c>
      <c r="Q80" s="28"/>
      <c r="U80">
        <v>541306</v>
      </c>
      <c r="V80">
        <v>619454</v>
      </c>
      <c r="W80">
        <v>1160760</v>
      </c>
      <c r="X80">
        <v>148087</v>
      </c>
      <c r="Y80">
        <v>150745</v>
      </c>
      <c r="Z80">
        <v>298832</v>
      </c>
      <c r="AD80">
        <v>27.357354250645699</v>
      </c>
      <c r="AE80">
        <v>24.3351403009747</v>
      </c>
      <c r="AF80">
        <v>25.7445122161343</v>
      </c>
      <c r="AG80" s="28"/>
      <c r="AH80">
        <v>26.6349482536748</v>
      </c>
      <c r="AI80">
        <v>24.1818384548097</v>
      </c>
      <c r="AJ80">
        <v>25.3206371430038</v>
      </c>
      <c r="AK80">
        <v>68116</v>
      </c>
      <c r="AL80">
        <v>71746</v>
      </c>
      <c r="AM80">
        <v>139862</v>
      </c>
      <c r="AN80">
        <v>20426</v>
      </c>
      <c r="AO80">
        <v>18169</v>
      </c>
      <c r="AP80">
        <v>38595</v>
      </c>
      <c r="AT80">
        <v>29.9870808620588</v>
      </c>
      <c r="AU80">
        <v>25.324059877902599</v>
      </c>
      <c r="AV80">
        <v>27.595057985728801</v>
      </c>
      <c r="AW80" s="28"/>
      <c r="AX80">
        <v>31.624339143726601</v>
      </c>
      <c r="AY80">
        <v>27.6144755308963</v>
      </c>
      <c r="AZ80">
        <v>29.552416840621401</v>
      </c>
      <c r="BA80">
        <v>609422</v>
      </c>
      <c r="BB80">
        <v>691200</v>
      </c>
      <c r="BC80">
        <v>1300622</v>
      </c>
      <c r="BD80">
        <v>168513</v>
      </c>
      <c r="BE80">
        <v>168914</v>
      </c>
      <c r="BF80">
        <v>337427</v>
      </c>
      <c r="BJ80">
        <v>27.651282690812</v>
      </c>
      <c r="BK80">
        <v>24.437789351851901</v>
      </c>
      <c r="BL80">
        <v>25.9435101051651</v>
      </c>
      <c r="BM80" s="28"/>
      <c r="BN80">
        <v>27.206001550464698</v>
      </c>
      <c r="BO80">
        <v>24.548879245780501</v>
      </c>
      <c r="BP80">
        <v>25.787981057467501</v>
      </c>
      <c r="BQ80" t="s">
        <v>96</v>
      </c>
      <c r="BR80">
        <v>5</v>
      </c>
      <c r="BS80" s="28">
        <v>0.75</v>
      </c>
    </row>
    <row r="81" spans="1:71" x14ac:dyDescent="0.15">
      <c r="A81">
        <v>2</v>
      </c>
      <c r="B81">
        <v>37</v>
      </c>
      <c r="Q81" s="28"/>
      <c r="U81">
        <v>541306</v>
      </c>
      <c r="V81">
        <v>619454</v>
      </c>
      <c r="W81">
        <v>1160760</v>
      </c>
      <c r="X81">
        <v>148087</v>
      </c>
      <c r="Y81">
        <v>150745</v>
      </c>
      <c r="Z81">
        <v>298832</v>
      </c>
      <c r="AD81">
        <v>27.357354250645699</v>
      </c>
      <c r="AE81">
        <v>24.3351403009747</v>
      </c>
      <c r="AF81">
        <v>25.7445122161343</v>
      </c>
      <c r="AG81" s="28"/>
      <c r="AH81">
        <v>26.6349482536748</v>
      </c>
      <c r="AI81">
        <v>24.1818384548097</v>
      </c>
      <c r="AJ81">
        <v>25.3206371430038</v>
      </c>
      <c r="AK81">
        <v>68116</v>
      </c>
      <c r="AL81">
        <v>71746</v>
      </c>
      <c r="AM81">
        <v>139862</v>
      </c>
      <c r="AN81">
        <v>20426</v>
      </c>
      <c r="AO81">
        <v>18169</v>
      </c>
      <c r="AP81">
        <v>38595</v>
      </c>
      <c r="AT81">
        <v>29.9870808620588</v>
      </c>
      <c r="AU81">
        <v>25.324059877902599</v>
      </c>
      <c r="AV81">
        <v>27.595057985728801</v>
      </c>
      <c r="AW81" s="28"/>
      <c r="AX81">
        <v>31.624339143726601</v>
      </c>
      <c r="AY81">
        <v>27.6144755308963</v>
      </c>
      <c r="AZ81">
        <v>29.552416840621401</v>
      </c>
      <c r="BA81">
        <v>609422</v>
      </c>
      <c r="BB81">
        <v>691200</v>
      </c>
      <c r="BC81">
        <v>1300622</v>
      </c>
      <c r="BD81">
        <v>168513</v>
      </c>
      <c r="BE81">
        <v>168914</v>
      </c>
      <c r="BF81">
        <v>337427</v>
      </c>
      <c r="BJ81">
        <v>27.651282690812</v>
      </c>
      <c r="BK81">
        <v>24.437789351851901</v>
      </c>
      <c r="BL81">
        <v>25.9435101051651</v>
      </c>
      <c r="BM81" s="28"/>
      <c r="BN81">
        <v>27.206001550464698</v>
      </c>
      <c r="BO81">
        <v>24.548879245780501</v>
      </c>
      <c r="BP81">
        <v>25.787981057467501</v>
      </c>
      <c r="BQ81" t="s">
        <v>96</v>
      </c>
      <c r="BR81">
        <v>5</v>
      </c>
      <c r="BS81" s="28">
        <v>0.75</v>
      </c>
    </row>
    <row r="82" spans="1:71" x14ac:dyDescent="0.15">
      <c r="A82">
        <v>2</v>
      </c>
      <c r="B82">
        <v>38</v>
      </c>
      <c r="Q82" s="28"/>
      <c r="U82">
        <v>541306</v>
      </c>
      <c r="V82">
        <v>619454</v>
      </c>
      <c r="W82">
        <v>1160760</v>
      </c>
      <c r="X82">
        <v>148087</v>
      </c>
      <c r="Y82">
        <v>150745</v>
      </c>
      <c r="Z82">
        <v>298832</v>
      </c>
      <c r="AD82">
        <v>27.357354250645699</v>
      </c>
      <c r="AE82">
        <v>24.3351403009747</v>
      </c>
      <c r="AF82">
        <v>25.7445122161343</v>
      </c>
      <c r="AG82" s="28"/>
      <c r="AH82">
        <v>26.6349482536748</v>
      </c>
      <c r="AI82">
        <v>24.1818384548097</v>
      </c>
      <c r="AJ82">
        <v>25.3206371430038</v>
      </c>
      <c r="AK82">
        <v>68116</v>
      </c>
      <c r="AL82">
        <v>71746</v>
      </c>
      <c r="AM82">
        <v>139862</v>
      </c>
      <c r="AN82">
        <v>20426</v>
      </c>
      <c r="AO82">
        <v>18169</v>
      </c>
      <c r="AP82">
        <v>38595</v>
      </c>
      <c r="AT82">
        <v>29.9870808620588</v>
      </c>
      <c r="AU82">
        <v>25.324059877902599</v>
      </c>
      <c r="AV82">
        <v>27.595057985728801</v>
      </c>
      <c r="AW82" s="28"/>
      <c r="AX82">
        <v>31.624339143726601</v>
      </c>
      <c r="AY82">
        <v>27.6144755308963</v>
      </c>
      <c r="AZ82">
        <v>29.552416840621401</v>
      </c>
      <c r="BA82">
        <v>609422</v>
      </c>
      <c r="BB82">
        <v>691200</v>
      </c>
      <c r="BC82">
        <v>1300622</v>
      </c>
      <c r="BD82">
        <v>168513</v>
      </c>
      <c r="BE82">
        <v>168914</v>
      </c>
      <c r="BF82">
        <v>337427</v>
      </c>
      <c r="BJ82">
        <v>27.651282690812</v>
      </c>
      <c r="BK82">
        <v>24.437789351851901</v>
      </c>
      <c r="BL82">
        <v>25.9435101051651</v>
      </c>
      <c r="BM82" s="28"/>
      <c r="BN82">
        <v>27.206001550464698</v>
      </c>
      <c r="BO82">
        <v>24.548879245780501</v>
      </c>
      <c r="BP82">
        <v>25.787981057467501</v>
      </c>
      <c r="BQ82" t="s">
        <v>96</v>
      </c>
      <c r="BR82">
        <v>5</v>
      </c>
      <c r="BS82" s="28">
        <v>0.75</v>
      </c>
    </row>
    <row r="83" spans="1:71" x14ac:dyDescent="0.15">
      <c r="A83">
        <v>2</v>
      </c>
      <c r="B83">
        <v>39</v>
      </c>
      <c r="Q83" s="28"/>
      <c r="U83">
        <v>541306</v>
      </c>
      <c r="V83">
        <v>619454</v>
      </c>
      <c r="W83">
        <v>1160760</v>
      </c>
      <c r="X83">
        <v>148087</v>
      </c>
      <c r="Y83">
        <v>150745</v>
      </c>
      <c r="Z83">
        <v>298832</v>
      </c>
      <c r="AD83">
        <v>27.357354250645699</v>
      </c>
      <c r="AE83">
        <v>24.3351403009747</v>
      </c>
      <c r="AF83">
        <v>25.7445122161343</v>
      </c>
      <c r="AG83" s="28"/>
      <c r="AH83">
        <v>26.6349482536748</v>
      </c>
      <c r="AI83">
        <v>24.1818384548097</v>
      </c>
      <c r="AJ83">
        <v>25.3206371430038</v>
      </c>
      <c r="AK83">
        <v>68116</v>
      </c>
      <c r="AL83">
        <v>71746</v>
      </c>
      <c r="AM83">
        <v>139862</v>
      </c>
      <c r="AN83">
        <v>20426</v>
      </c>
      <c r="AO83">
        <v>18169</v>
      </c>
      <c r="AP83">
        <v>38595</v>
      </c>
      <c r="AT83">
        <v>29.9870808620588</v>
      </c>
      <c r="AU83">
        <v>25.324059877902599</v>
      </c>
      <c r="AV83">
        <v>27.595057985728801</v>
      </c>
      <c r="AW83" s="28"/>
      <c r="AX83">
        <v>31.624339143726601</v>
      </c>
      <c r="AY83">
        <v>27.6144755308963</v>
      </c>
      <c r="AZ83">
        <v>29.552416840621401</v>
      </c>
      <c r="BA83">
        <v>609422</v>
      </c>
      <c r="BB83">
        <v>691200</v>
      </c>
      <c r="BC83">
        <v>1300622</v>
      </c>
      <c r="BD83">
        <v>168513</v>
      </c>
      <c r="BE83">
        <v>168914</v>
      </c>
      <c r="BF83">
        <v>337427</v>
      </c>
      <c r="BJ83">
        <v>27.651282690812</v>
      </c>
      <c r="BK83">
        <v>24.437789351851901</v>
      </c>
      <c r="BL83">
        <v>25.9435101051651</v>
      </c>
      <c r="BM83" s="28"/>
      <c r="BN83">
        <v>27.206001550464698</v>
      </c>
      <c r="BO83">
        <v>24.548879245780501</v>
      </c>
      <c r="BP83">
        <v>25.787981057467501</v>
      </c>
      <c r="BQ83" t="s">
        <v>96</v>
      </c>
      <c r="BR83">
        <v>5</v>
      </c>
      <c r="BS83" s="28">
        <v>0.75</v>
      </c>
    </row>
    <row r="84" spans="1:71" x14ac:dyDescent="0.15">
      <c r="A84">
        <v>2</v>
      </c>
      <c r="B84">
        <v>40</v>
      </c>
      <c r="Q84" s="28"/>
      <c r="U84">
        <v>541306</v>
      </c>
      <c r="V84">
        <v>619454</v>
      </c>
      <c r="W84">
        <v>1160760</v>
      </c>
      <c r="X84">
        <v>148087</v>
      </c>
      <c r="Y84">
        <v>150745</v>
      </c>
      <c r="Z84">
        <v>298832</v>
      </c>
      <c r="AD84">
        <v>27.357354250645699</v>
      </c>
      <c r="AE84">
        <v>24.3351403009747</v>
      </c>
      <c r="AF84">
        <v>25.7445122161343</v>
      </c>
      <c r="AG84" s="28"/>
      <c r="AH84">
        <v>26.6349482536748</v>
      </c>
      <c r="AI84">
        <v>24.1818384548097</v>
      </c>
      <c r="AJ84">
        <v>25.3206371430038</v>
      </c>
      <c r="AK84">
        <v>68116</v>
      </c>
      <c r="AL84">
        <v>71746</v>
      </c>
      <c r="AM84">
        <v>139862</v>
      </c>
      <c r="AN84">
        <v>20426</v>
      </c>
      <c r="AO84">
        <v>18169</v>
      </c>
      <c r="AP84">
        <v>38595</v>
      </c>
      <c r="AT84">
        <v>29.9870808620588</v>
      </c>
      <c r="AU84">
        <v>25.324059877902599</v>
      </c>
      <c r="AV84">
        <v>27.595057985728801</v>
      </c>
      <c r="AW84" s="28"/>
      <c r="AX84">
        <v>31.624339143726601</v>
      </c>
      <c r="AY84">
        <v>27.6144755308963</v>
      </c>
      <c r="AZ84">
        <v>29.552416840621401</v>
      </c>
      <c r="BA84">
        <v>609422</v>
      </c>
      <c r="BB84">
        <v>691200</v>
      </c>
      <c r="BC84">
        <v>1300622</v>
      </c>
      <c r="BD84">
        <v>168513</v>
      </c>
      <c r="BE84">
        <v>168914</v>
      </c>
      <c r="BF84">
        <v>337427</v>
      </c>
      <c r="BJ84">
        <v>27.651282690812</v>
      </c>
      <c r="BK84">
        <v>24.437789351851901</v>
      </c>
      <c r="BL84">
        <v>25.9435101051651</v>
      </c>
      <c r="BM84" s="28"/>
      <c r="BN84">
        <v>27.206001550464698</v>
      </c>
      <c r="BO84">
        <v>24.548879245780501</v>
      </c>
      <c r="BP84">
        <v>25.787981057467501</v>
      </c>
      <c r="BQ84" t="s">
        <v>96</v>
      </c>
      <c r="BR84">
        <v>5</v>
      </c>
      <c r="BS84" s="28">
        <v>0.75</v>
      </c>
    </row>
    <row r="85" spans="1:71" x14ac:dyDescent="0.15">
      <c r="A85">
        <v>2</v>
      </c>
      <c r="B85">
        <v>41</v>
      </c>
      <c r="Q85" s="28"/>
      <c r="U85">
        <v>541306</v>
      </c>
      <c r="V85">
        <v>619454</v>
      </c>
      <c r="W85">
        <v>1160760</v>
      </c>
      <c r="X85">
        <v>148087</v>
      </c>
      <c r="Y85">
        <v>150745</v>
      </c>
      <c r="Z85">
        <v>298832</v>
      </c>
      <c r="AD85">
        <v>27.357354250645699</v>
      </c>
      <c r="AE85">
        <v>24.3351403009747</v>
      </c>
      <c r="AF85">
        <v>25.7445122161343</v>
      </c>
      <c r="AG85" s="28"/>
      <c r="AH85">
        <v>26.6349482536748</v>
      </c>
      <c r="AI85">
        <v>24.1818384548097</v>
      </c>
      <c r="AJ85">
        <v>25.3206371430038</v>
      </c>
      <c r="AK85">
        <v>68116</v>
      </c>
      <c r="AL85">
        <v>71746</v>
      </c>
      <c r="AM85">
        <v>139862</v>
      </c>
      <c r="AN85">
        <v>20426</v>
      </c>
      <c r="AO85">
        <v>18169</v>
      </c>
      <c r="AP85">
        <v>38595</v>
      </c>
      <c r="AT85">
        <v>29.9870808620588</v>
      </c>
      <c r="AU85">
        <v>25.324059877902599</v>
      </c>
      <c r="AV85">
        <v>27.595057985728801</v>
      </c>
      <c r="AW85" s="28"/>
      <c r="AX85">
        <v>31.624339143726601</v>
      </c>
      <c r="AY85">
        <v>27.6144755308963</v>
      </c>
      <c r="AZ85">
        <v>29.552416840621401</v>
      </c>
      <c r="BA85">
        <v>609422</v>
      </c>
      <c r="BB85">
        <v>691200</v>
      </c>
      <c r="BC85">
        <v>1300622</v>
      </c>
      <c r="BD85">
        <v>168513</v>
      </c>
      <c r="BE85">
        <v>168914</v>
      </c>
      <c r="BF85">
        <v>337427</v>
      </c>
      <c r="BJ85">
        <v>27.651282690812</v>
      </c>
      <c r="BK85">
        <v>24.437789351851901</v>
      </c>
      <c r="BL85">
        <v>25.9435101051651</v>
      </c>
      <c r="BM85" s="28"/>
      <c r="BN85">
        <v>27.206001550464698</v>
      </c>
      <c r="BO85">
        <v>24.548879245780501</v>
      </c>
      <c r="BP85">
        <v>25.787981057467501</v>
      </c>
      <c r="BQ85" t="s">
        <v>96</v>
      </c>
      <c r="BR85">
        <v>5</v>
      </c>
      <c r="BS85" s="28">
        <v>0.75</v>
      </c>
    </row>
    <row r="86" spans="1:71" x14ac:dyDescent="0.15">
      <c r="A86">
        <v>2</v>
      </c>
      <c r="B86">
        <v>42</v>
      </c>
      <c r="Q86" s="28"/>
      <c r="U86">
        <v>541306</v>
      </c>
      <c r="V86">
        <v>619454</v>
      </c>
      <c r="W86">
        <v>1160760</v>
      </c>
      <c r="X86">
        <v>148087</v>
      </c>
      <c r="Y86">
        <v>150745</v>
      </c>
      <c r="Z86">
        <v>298832</v>
      </c>
      <c r="AD86">
        <v>27.357354250645699</v>
      </c>
      <c r="AE86">
        <v>24.3351403009747</v>
      </c>
      <c r="AF86">
        <v>25.7445122161343</v>
      </c>
      <c r="AG86" s="28"/>
      <c r="AH86">
        <v>26.6349482536748</v>
      </c>
      <c r="AI86">
        <v>24.1818384548097</v>
      </c>
      <c r="AJ86">
        <v>25.3206371430038</v>
      </c>
      <c r="AK86">
        <v>68116</v>
      </c>
      <c r="AL86">
        <v>71746</v>
      </c>
      <c r="AM86">
        <v>139862</v>
      </c>
      <c r="AN86">
        <v>20426</v>
      </c>
      <c r="AO86">
        <v>18169</v>
      </c>
      <c r="AP86">
        <v>38595</v>
      </c>
      <c r="AT86">
        <v>29.9870808620588</v>
      </c>
      <c r="AU86">
        <v>25.324059877902599</v>
      </c>
      <c r="AV86">
        <v>27.595057985728801</v>
      </c>
      <c r="AW86" s="28"/>
      <c r="AX86">
        <v>31.624339143726601</v>
      </c>
      <c r="AY86">
        <v>27.6144755308963</v>
      </c>
      <c r="AZ86">
        <v>29.552416840621401</v>
      </c>
      <c r="BA86">
        <v>609422</v>
      </c>
      <c r="BB86">
        <v>691200</v>
      </c>
      <c r="BC86">
        <v>1300622</v>
      </c>
      <c r="BD86">
        <v>168513</v>
      </c>
      <c r="BE86">
        <v>168914</v>
      </c>
      <c r="BF86">
        <v>337427</v>
      </c>
      <c r="BJ86">
        <v>27.651282690812</v>
      </c>
      <c r="BK86">
        <v>24.437789351851901</v>
      </c>
      <c r="BL86">
        <v>25.9435101051651</v>
      </c>
      <c r="BM86" s="28"/>
      <c r="BN86">
        <v>27.206001550464698</v>
      </c>
      <c r="BO86">
        <v>24.548879245780501</v>
      </c>
      <c r="BP86">
        <v>25.787981057467501</v>
      </c>
      <c r="BQ86" t="s">
        <v>96</v>
      </c>
      <c r="BR86">
        <v>5</v>
      </c>
      <c r="BS86" s="28">
        <v>0.75</v>
      </c>
    </row>
    <row r="87" spans="1:71" x14ac:dyDescent="0.15">
      <c r="A87">
        <v>2</v>
      </c>
      <c r="B87">
        <v>43</v>
      </c>
      <c r="Q87" s="28"/>
      <c r="U87">
        <v>541306</v>
      </c>
      <c r="V87">
        <v>619454</v>
      </c>
      <c r="W87">
        <v>1160760</v>
      </c>
      <c r="X87">
        <v>148087</v>
      </c>
      <c r="Y87">
        <v>150745</v>
      </c>
      <c r="Z87">
        <v>298832</v>
      </c>
      <c r="AD87">
        <v>27.357354250645699</v>
      </c>
      <c r="AE87">
        <v>24.3351403009747</v>
      </c>
      <c r="AF87">
        <v>25.7445122161343</v>
      </c>
      <c r="AG87" s="28"/>
      <c r="AH87">
        <v>26.6349482536748</v>
      </c>
      <c r="AI87">
        <v>24.1818384548097</v>
      </c>
      <c r="AJ87">
        <v>25.3206371430038</v>
      </c>
      <c r="AK87">
        <v>68116</v>
      </c>
      <c r="AL87">
        <v>71746</v>
      </c>
      <c r="AM87">
        <v>139862</v>
      </c>
      <c r="AN87">
        <v>20426</v>
      </c>
      <c r="AO87">
        <v>18169</v>
      </c>
      <c r="AP87">
        <v>38595</v>
      </c>
      <c r="AT87">
        <v>29.9870808620588</v>
      </c>
      <c r="AU87">
        <v>25.324059877902599</v>
      </c>
      <c r="AV87">
        <v>27.595057985728801</v>
      </c>
      <c r="AW87" s="28"/>
      <c r="AX87">
        <v>31.624339143726601</v>
      </c>
      <c r="AY87">
        <v>27.6144755308963</v>
      </c>
      <c r="AZ87">
        <v>29.552416840621401</v>
      </c>
      <c r="BA87">
        <v>609422</v>
      </c>
      <c r="BB87">
        <v>691200</v>
      </c>
      <c r="BC87">
        <v>1300622</v>
      </c>
      <c r="BD87">
        <v>168513</v>
      </c>
      <c r="BE87">
        <v>168914</v>
      </c>
      <c r="BF87">
        <v>337427</v>
      </c>
      <c r="BJ87">
        <v>27.651282690812</v>
      </c>
      <c r="BK87">
        <v>24.437789351851901</v>
      </c>
      <c r="BL87">
        <v>25.9435101051651</v>
      </c>
      <c r="BM87" s="28"/>
      <c r="BN87">
        <v>27.206001550464698</v>
      </c>
      <c r="BO87">
        <v>24.548879245780501</v>
      </c>
      <c r="BP87">
        <v>25.787981057467501</v>
      </c>
      <c r="BQ87" t="s">
        <v>96</v>
      </c>
      <c r="BR87">
        <v>5</v>
      </c>
      <c r="BS87" s="28">
        <v>0.75</v>
      </c>
    </row>
    <row r="88" spans="1:71" x14ac:dyDescent="0.15">
      <c r="Q88" s="28"/>
      <c r="AG88" s="28"/>
      <c r="AW88" s="28"/>
      <c r="BM88" s="28"/>
    </row>
    <row r="89" spans="1:71" x14ac:dyDescent="0.15">
      <c r="Q89" s="28"/>
      <c r="AG89" s="28"/>
      <c r="AW89" s="28"/>
      <c r="BM89" s="28"/>
    </row>
    <row r="90" spans="1:71" x14ac:dyDescent="0.15">
      <c r="Q90" s="28"/>
      <c r="AG90" s="28"/>
      <c r="AW90" s="28"/>
      <c r="BM90" s="28"/>
    </row>
    <row r="91" spans="1:71" x14ac:dyDescent="0.15">
      <c r="Q91" s="28"/>
      <c r="AG91" s="28"/>
      <c r="AW91" s="28"/>
      <c r="BM91" s="28"/>
    </row>
    <row r="92" spans="1:71" x14ac:dyDescent="0.15">
      <c r="Q92" s="28"/>
      <c r="AG92" s="28"/>
      <c r="AW92" s="28"/>
      <c r="BM92" s="28"/>
    </row>
    <row r="93" spans="1:71" x14ac:dyDescent="0.15">
      <c r="Q93" s="28"/>
      <c r="AG93" s="28"/>
      <c r="AW93" s="28"/>
      <c r="BM93" s="28"/>
    </row>
    <row r="94" spans="1:71" x14ac:dyDescent="0.15">
      <c r="Q94" s="28"/>
      <c r="AG94" s="28"/>
      <c r="AW94" s="28"/>
      <c r="BM94" s="28"/>
    </row>
    <row r="95" spans="1:71" x14ac:dyDescent="0.15">
      <c r="Q95" s="28"/>
      <c r="AG95" s="28"/>
      <c r="AW95" s="28"/>
      <c r="BM95" s="28"/>
    </row>
    <row r="96" spans="1:71" x14ac:dyDescent="0.15">
      <c r="Q96" s="28"/>
      <c r="AG96" s="28"/>
      <c r="AW96" s="28"/>
      <c r="BM96" s="28"/>
    </row>
    <row r="97" spans="17:65" x14ac:dyDescent="0.15">
      <c r="Q97" s="28"/>
      <c r="AG97" s="28"/>
      <c r="AW97" s="28"/>
      <c r="BM97" s="28"/>
    </row>
    <row r="98" spans="17:65" x14ac:dyDescent="0.15">
      <c r="Q98" s="28"/>
      <c r="AG98" s="28"/>
      <c r="AW98" s="28"/>
      <c r="BM98" s="28"/>
    </row>
    <row r="99" spans="17:65" x14ac:dyDescent="0.15">
      <c r="Q99" s="28"/>
      <c r="AG99" s="28"/>
      <c r="AW99" s="28"/>
      <c r="BM99" s="28"/>
    </row>
    <row r="100" spans="17:65" x14ac:dyDescent="0.15">
      <c r="Q100" s="28"/>
      <c r="AG100" s="28"/>
      <c r="AW100" s="28"/>
      <c r="BM100" s="28"/>
    </row>
    <row r="101" spans="17:65" x14ac:dyDescent="0.15">
      <c r="Q101" s="28"/>
      <c r="AG101" s="28"/>
      <c r="AW101" s="28"/>
      <c r="BM101" s="28"/>
    </row>
    <row r="102" spans="17:65" x14ac:dyDescent="0.15">
      <c r="Q102" s="28"/>
      <c r="AG102" s="28"/>
      <c r="AW102" s="28"/>
      <c r="BM102" s="28"/>
    </row>
    <row r="103" spans="17:65" x14ac:dyDescent="0.15">
      <c r="Q103" s="28"/>
      <c r="AG103" s="28"/>
      <c r="AW103" s="28"/>
      <c r="BM103" s="28"/>
    </row>
    <row r="104" spans="17:65" x14ac:dyDescent="0.15">
      <c r="Q104" s="28"/>
      <c r="AG104" s="28"/>
      <c r="AW104" s="28"/>
      <c r="BM104" s="28"/>
    </row>
    <row r="105" spans="17:65" x14ac:dyDescent="0.15">
      <c r="Q105" s="28"/>
      <c r="AG105" s="28"/>
      <c r="AW105" s="28"/>
      <c r="BM105" s="28"/>
    </row>
    <row r="106" spans="17:65" x14ac:dyDescent="0.15">
      <c r="Q106" s="28"/>
      <c r="AG106" s="28"/>
      <c r="AW106" s="28"/>
      <c r="BM106" s="28"/>
    </row>
    <row r="107" spans="17:65" x14ac:dyDescent="0.15">
      <c r="Q107" s="28"/>
      <c r="AG107" s="28"/>
      <c r="AW107" s="28"/>
      <c r="BM107" s="28"/>
    </row>
    <row r="108" spans="17:65" x14ac:dyDescent="0.15">
      <c r="Q108" s="28"/>
      <c r="AG108" s="28"/>
      <c r="AW108" s="28"/>
      <c r="BM108" s="28"/>
    </row>
    <row r="109" spans="17:65" x14ac:dyDescent="0.15">
      <c r="Q109" s="28"/>
      <c r="AG109" s="28"/>
      <c r="AW109" s="28"/>
      <c r="BM109" s="28"/>
    </row>
    <row r="110" spans="17:65" x14ac:dyDescent="0.15">
      <c r="Q110" s="28"/>
      <c r="AG110" s="28"/>
      <c r="AW110" s="28"/>
      <c r="BM110" s="28"/>
    </row>
    <row r="111" spans="17:65" x14ac:dyDescent="0.15">
      <c r="Q111" s="28"/>
      <c r="AG111" s="28"/>
      <c r="AW111" s="28"/>
      <c r="BM111" s="28"/>
    </row>
    <row r="112" spans="17:65" x14ac:dyDescent="0.15">
      <c r="Q112" s="28"/>
      <c r="AG112" s="28"/>
      <c r="AW112" s="28"/>
      <c r="BM112" s="28"/>
    </row>
    <row r="113" spans="17:65" x14ac:dyDescent="0.15">
      <c r="Q113" s="28"/>
      <c r="AG113" s="28"/>
      <c r="AW113" s="28"/>
      <c r="BM113" s="28"/>
    </row>
    <row r="114" spans="17:65" x14ac:dyDescent="0.15">
      <c r="Q114" s="28"/>
      <c r="AG114" s="28"/>
      <c r="AW114" s="28"/>
      <c r="BM114" s="28"/>
    </row>
    <row r="115" spans="17:65" x14ac:dyDescent="0.15">
      <c r="Q115" s="28"/>
      <c r="AG115" s="28"/>
      <c r="AW115" s="28"/>
      <c r="BM115" s="28"/>
    </row>
    <row r="116" spans="17:65" x14ac:dyDescent="0.15">
      <c r="Q116" s="28"/>
      <c r="AG116" s="28"/>
      <c r="AW116" s="28"/>
      <c r="BM116" s="28"/>
    </row>
    <row r="117" spans="17:65" x14ac:dyDescent="0.15">
      <c r="Q117" s="28"/>
      <c r="AG117" s="28"/>
      <c r="AW117" s="28"/>
      <c r="BM117" s="28"/>
    </row>
    <row r="118" spans="17:65" x14ac:dyDescent="0.15">
      <c r="Q118" s="28"/>
      <c r="AG118" s="28"/>
      <c r="AW118" s="28"/>
      <c r="BM118" s="28"/>
    </row>
    <row r="119" spans="17:65" x14ac:dyDescent="0.15">
      <c r="Q119" s="28"/>
      <c r="AG119" s="28"/>
      <c r="AW119" s="28"/>
      <c r="BM119" s="28"/>
    </row>
    <row r="120" spans="17:65" x14ac:dyDescent="0.15">
      <c r="Q120" s="28"/>
      <c r="AG120" s="28"/>
      <c r="AW120" s="28"/>
      <c r="BM120" s="28"/>
    </row>
    <row r="121" spans="17:65" x14ac:dyDescent="0.15">
      <c r="Q121" s="28"/>
      <c r="AG121" s="28"/>
      <c r="AW121" s="28"/>
      <c r="BM121" s="28"/>
    </row>
    <row r="122" spans="17:65" x14ac:dyDescent="0.15">
      <c r="Q122" s="28"/>
      <c r="AG122" s="28"/>
      <c r="AW122" s="28"/>
      <c r="BM122" s="28"/>
    </row>
    <row r="123" spans="17:65" x14ac:dyDescent="0.15">
      <c r="Q123" s="28"/>
      <c r="AG123" s="28"/>
      <c r="AW123" s="28"/>
      <c r="BM123" s="28"/>
    </row>
    <row r="124" spans="17:65" x14ac:dyDescent="0.15">
      <c r="Q124" s="28"/>
      <c r="AG124" s="28"/>
      <c r="AW124" s="28"/>
      <c r="BM124" s="28"/>
    </row>
    <row r="125" spans="17:65" x14ac:dyDescent="0.15">
      <c r="Q125" s="28"/>
      <c r="AG125" s="28"/>
      <c r="AW125" s="28"/>
      <c r="BM125" s="28"/>
    </row>
    <row r="126" spans="17:65" x14ac:dyDescent="0.15">
      <c r="Q126" s="28"/>
      <c r="AG126" s="28"/>
      <c r="AW126" s="28"/>
      <c r="BM126" s="28"/>
    </row>
    <row r="127" spans="17:65" x14ac:dyDescent="0.15">
      <c r="Q127" s="28"/>
      <c r="AG127" s="28"/>
      <c r="AW127" s="28"/>
      <c r="BM127" s="28"/>
    </row>
    <row r="128" spans="17:65" x14ac:dyDescent="0.15">
      <c r="Q128" s="28"/>
      <c r="AG128" s="28"/>
      <c r="AW128" s="28"/>
      <c r="BM128" s="28"/>
    </row>
    <row r="129" spans="33:65" x14ac:dyDescent="0.15">
      <c r="AG129" s="28"/>
      <c r="AW129" s="28"/>
      <c r="BM129" s="28"/>
    </row>
    <row r="130" spans="33:65" x14ac:dyDescent="0.15">
      <c r="AG130" s="28"/>
      <c r="AW130" s="28"/>
      <c r="BM130" s="28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投票速報（国内）_144_</vt:lpstr>
      <vt:lpstr>パラメタシート</vt:lpstr>
      <vt:lpstr>P_14号4様式</vt:lpstr>
      <vt:lpstr>P_14号4様式</vt:lpstr>
      <vt:lpstr>'投票速報（国内）_144_'!第20号様式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2015-12-11T06:43:07Z</cp:lastPrinted>
  <dcterms:created xsi:type="dcterms:W3CDTF">2004-03-22T01:22:18Z</dcterms:created>
  <dcterms:modified xsi:type="dcterms:W3CDTF">2025-07-20T09:31:48Z</dcterms:modified>
</cp:coreProperties>
</file>