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853E7D8A-0895-4FA9-B210-482E84794D96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'参比開票速報（得票詳細）_211_'!$A$1:$W$114</definedName>
    <definedName name="Sheet1">#REF!</definedName>
    <definedName name="第20号様式" localSheetId="0">'参比開票速報（得票詳細）_211_'!$A$1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<sst xmlns="http://schemas.openxmlformats.org/spreadsheetml/2006/main" count="363" uniqueCount="151">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</sst>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182" fontId="9" fillId="0" borderId="0" xfId="2" applyNumberFormat="1" applyFont="1" applyAlignment="1">
      <alignment horizontal="right" vertical="center" shrinkToFit="1"/>
    </xf>
    <xf numFmtId="0" fontId="4" fillId="0" borderId="5" xfId="2" applyFont="1" applyBorder="1" applyAlignment="1">
      <alignment horizontal="distributed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12" fillId="0" borderId="12" xfId="0" applyFont="1" applyBorder="1" applyAlignme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178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4" fontId="9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14"/>
  <sheetViews>
    <sheetView tabSelected="1" zoomScale="75" zoomScaleNormal="75" workbookViewId="0">
      <selection activeCell="N4" sqref="N4"/>
    </sheetView>
  </sheetViews>
  <sheetFormatPr defaultColWidth="10.28515625" defaultRowHeight="13.5" x14ac:dyDescent="0.15"/>
  <cols>
    <col min="1" max="2" width="10.7109375" style="27" customWidth="1"/>
    <col min="3" max="3" width="10.140625" style="27" customWidth="1"/>
    <col min="4" max="4" width="9.5703125" style="27" customWidth="1"/>
    <col min="5" max="5" width="5.42578125" style="27" customWidth="1"/>
    <col min="6" max="6" width="9.5703125" style="28" customWidth="1"/>
    <col min="7" max="7" width="5.42578125" style="27" customWidth="1"/>
    <col min="8" max="8" width="9.5703125" style="27" customWidth="1"/>
    <col min="9" max="9" width="5.42578125" style="27" customWidth="1"/>
    <col min="10" max="10" width="9.5703125" style="28" customWidth="1"/>
    <col min="11" max="11" width="5.42578125" style="27" customWidth="1"/>
    <col min="12" max="12" width="9.5703125" style="27" customWidth="1"/>
    <col min="13" max="13" width="5.42578125" style="27" customWidth="1"/>
    <col min="14" max="14" width="9.5703125" style="27" customWidth="1"/>
    <col min="15" max="15" width="5.42578125" style="27" customWidth="1"/>
    <col min="16" max="16" width="9.5703125" style="28" customWidth="1"/>
    <col min="17" max="17" width="5.42578125" style="27" customWidth="1"/>
    <col min="18" max="18" width="9.5703125" style="27" customWidth="1"/>
    <col min="19" max="19" width="5.42578125" style="27" customWidth="1"/>
    <col min="20" max="20" width="6.28515625" style="27" customWidth="1"/>
    <col min="21" max="21" width="6" style="27" customWidth="1"/>
    <col min="22" max="23" width="7" style="27" customWidth="1"/>
    <col min="24" max="16384" width="10.285156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64" t="s">
        <v>0</v>
      </c>
      <c r="B2" s="64"/>
      <c r="C2" s="64"/>
      <c r="D2" s="64"/>
      <c r="H2" s="65" t="s">
        <v>1</v>
      </c>
      <c r="I2" s="65"/>
      <c r="J2" s="65"/>
      <c r="K2" s="65"/>
      <c r="L2" s="65"/>
      <c r="M2" s="65"/>
      <c r="N2" s="65"/>
      <c r="O2" s="65"/>
      <c r="P2" s="23"/>
      <c r="Q2" s="4"/>
      <c r="R2" s="4"/>
      <c r="S2" s="4"/>
      <c r="W2" s="34"/>
    </row>
    <row r="3" spans="1:23" s="20" customFormat="1" ht="15" customHeight="1" x14ac:dyDescent="0.15">
      <c r="A3" s="64"/>
      <c r="B3" s="64"/>
      <c r="C3" s="64"/>
      <c r="D3" s="64"/>
      <c r="G3" s="22"/>
      <c r="H3" s="65"/>
      <c r="I3" s="65"/>
      <c r="J3" s="65"/>
      <c r="K3" s="65"/>
      <c r="L3" s="65"/>
      <c r="M3" s="65"/>
      <c r="N3" s="65"/>
      <c r="O3" s="65"/>
      <c r="P3" s="5"/>
      <c r="V3" s="34" t="s">
        <v>37</v>
      </c>
      <c r="W3" s="34"/>
    </row>
    <row r="4" spans="1:23" s="20" customFormat="1" ht="15" customHeight="1" x14ac:dyDescent="0.15">
      <c r="A4" s="5"/>
      <c r="B4" s="67">
        <f>IF(パラメタシート!B1="","",パラメタシート!B1)</f>
        <v>45858</v>
      </c>
      <c r="C4" s="67"/>
      <c r="D4" s="67"/>
      <c r="E4" s="67"/>
      <c r="F4" s="67"/>
      <c r="G4" s="24"/>
      <c r="I4" s="23"/>
      <c r="J4" s="23"/>
      <c r="O4" s="23"/>
      <c r="P4" s="61" t="str">
        <f>IF(P_21号様式!BH2="0","即日　開票","翌日　開票")</f>
        <v>即日　開票</v>
      </c>
      <c r="Q4" s="61"/>
      <c r="R4" s="35" t="s">
        <v>2</v>
      </c>
      <c r="S4" s="68">
        <f>IF(P_21号様式!BI2="","時   　 分　現在",P_21号様式!BI2)</f>
        <v>4.1666666666666699E-2</v>
      </c>
      <c r="T4" s="68"/>
      <c r="U4" s="68"/>
      <c r="V4" s="68"/>
      <c r="W4" s="36"/>
    </row>
    <row r="5" spans="1:23" s="20" customFormat="1" ht="15" customHeight="1" x14ac:dyDescent="0.15">
      <c r="B5" s="60" t="str">
        <f>IF(P_21号様式!BG2="","",P_21号様式!BG2)</f>
        <v>参議院比例代表選出議員選挙</v>
      </c>
      <c r="C5" s="60"/>
      <c r="D5" s="60"/>
      <c r="E5" s="60"/>
      <c r="F5" s="60"/>
      <c r="H5" s="23"/>
      <c r="I5" s="23"/>
      <c r="J5" s="23"/>
      <c r="O5" s="29"/>
      <c r="P5" s="61" t="s">
        <v>3</v>
      </c>
      <c r="Q5" s="61"/>
      <c r="R5" s="35" t="s">
        <v>4</v>
      </c>
      <c r="S5" s="62" t="str">
        <f>IF(P_21号様式!BF2="","時   　 分　結了",P_21号様式!BF2)</f>
        <v>時   　 分　結了</v>
      </c>
      <c r="T5" s="62"/>
      <c r="U5" s="62"/>
      <c r="V5" s="62"/>
      <c r="W5" s="36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3"/>
      <c r="R6" s="63"/>
      <c r="S6" s="63"/>
    </row>
    <row r="7" spans="1:23" s="8" customFormat="1" x14ac:dyDescent="0.15">
      <c r="A7" s="47" t="s">
        <v>5</v>
      </c>
      <c r="B7" s="48"/>
      <c r="C7" s="7"/>
      <c r="D7" s="53" t="s">
        <v>6</v>
      </c>
      <c r="E7" s="54"/>
      <c r="F7" s="53" t="s">
        <v>7</v>
      </c>
      <c r="G7" s="54"/>
      <c r="H7" s="53" t="s">
        <v>8</v>
      </c>
      <c r="I7" s="54"/>
      <c r="J7" s="53" t="s">
        <v>9</v>
      </c>
      <c r="K7" s="54"/>
      <c r="L7" s="53" t="s">
        <v>10</v>
      </c>
      <c r="M7" s="54"/>
      <c r="N7" s="53" t="s">
        <v>11</v>
      </c>
      <c r="O7" s="54"/>
      <c r="P7" s="53" t="s">
        <v>12</v>
      </c>
      <c r="Q7" s="54"/>
      <c r="R7" s="53" t="s">
        <v>13</v>
      </c>
      <c r="S7" s="54"/>
      <c r="T7" s="53"/>
      <c r="U7" s="54"/>
      <c r="V7" s="53"/>
      <c r="W7" s="54"/>
    </row>
    <row r="8" spans="1:23" s="8" customFormat="1" x14ac:dyDescent="0.15">
      <c r="A8" s="49"/>
      <c r="B8" s="50"/>
      <c r="C8" s="9" t="s">
        <v>14</v>
      </c>
      <c r="D8" s="55" t="s">
        <v>34</v>
      </c>
      <c r="E8" s="59"/>
      <c r="F8" s="55" t="s">
        <v>15</v>
      </c>
      <c r="G8" s="56"/>
      <c r="H8" s="55" t="s">
        <v>36</v>
      </c>
      <c r="I8" s="56"/>
      <c r="J8" s="55" t="s">
        <v>16</v>
      </c>
      <c r="K8" s="56"/>
      <c r="L8" s="55" t="s">
        <v>17</v>
      </c>
      <c r="M8" s="56"/>
      <c r="N8" s="55" t="s">
        <v>18</v>
      </c>
      <c r="O8" s="56"/>
      <c r="P8" s="55" t="s">
        <v>35</v>
      </c>
      <c r="Q8" s="56"/>
      <c r="R8" s="55" t="s">
        <v>19</v>
      </c>
      <c r="S8" s="56"/>
      <c r="T8" s="55" t="s">
        <v>20</v>
      </c>
      <c r="U8" s="56"/>
      <c r="V8" s="57" t="s">
        <v>21</v>
      </c>
      <c r="W8" s="58"/>
    </row>
    <row r="9" spans="1:23" s="8" customFormat="1" x14ac:dyDescent="0.15">
      <c r="A9" s="51"/>
      <c r="B9" s="52"/>
      <c r="C9" s="10" t="s">
        <v>22</v>
      </c>
      <c r="D9" s="43"/>
      <c r="E9" s="44"/>
      <c r="F9" s="43" t="s">
        <v>23</v>
      </c>
      <c r="G9" s="44"/>
      <c r="H9" s="43" t="s">
        <v>24</v>
      </c>
      <c r="I9" s="44"/>
      <c r="J9" s="43" t="s">
        <v>25</v>
      </c>
      <c r="K9" s="44"/>
      <c r="L9" s="43"/>
      <c r="M9" s="44"/>
      <c r="N9" s="43" t="s">
        <v>26</v>
      </c>
      <c r="O9" s="44"/>
      <c r="P9" s="43" t="s">
        <v>27</v>
      </c>
      <c r="Q9" s="44"/>
      <c r="R9" s="43" t="s">
        <v>28</v>
      </c>
      <c r="S9" s="44"/>
      <c r="T9" s="43" t="s">
        <v>29</v>
      </c>
      <c r="U9" s="44"/>
      <c r="V9" s="45"/>
      <c r="W9" s="46"/>
    </row>
    <row r="10" spans="1:23" s="13" customFormat="1" ht="12.75" customHeight="1" x14ac:dyDescent="0.15">
      <c r="A10" s="42" t="str">
        <f>IF(P_21号様式!C2="","",P_21号様式!C2)</f>
        <v>鹿児島市</v>
      </c>
      <c r="B10" s="42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38" t="str">
        <f>IF(P_21号様式!M2="","",P_21号様式!M2)</f>
        <v/>
      </c>
      <c r="U10" s="39"/>
      <c r="V10" s="40" t="str">
        <f>IF(P_21号様式!N2="","",P_21号様式!N2)</f>
        <v/>
      </c>
      <c r="W10" s="41"/>
    </row>
    <row r="11" spans="1:23" s="13" customFormat="1" ht="12.75" customHeight="1" x14ac:dyDescent="0.15">
      <c r="A11" s="42" t="str">
        <f>IF(P_21号様式!C3="","",P_21号様式!C3)</f>
        <v>鹿屋市</v>
      </c>
      <c r="B11" s="42"/>
      <c r="C11" s="11" t="str">
        <f>IF(P_21号様式!D3="","",P_21号様式!D3)</f>
        <v/>
      </c>
      <c r="D11" s="30" t="str">
        <f>IF(P_21号様式!E3&lt;&gt; "",TEXT(INT(P_21号様式!E3),"#,##0"),"")</f>
        <v/>
      </c>
      <c r="E11" s="31" t="str">
        <f>IF(P_21号様式!E3= "","",IF(VALUE(FIXED(P_21号様式!E3,0,TRUE))&lt;&gt;P_21号様式!E3,RIGHT(FIXED(P_21号様式!E3,3,FALSE),4),""))</f>
        <v/>
      </c>
      <c r="F11" s="30" t="str">
        <f>IF(P_21号様式!F3&lt;&gt; "",TEXT(INT(P_21号様式!F3),"#,##0"),"")</f>
        <v/>
      </c>
      <c r="G11" s="31" t="str">
        <f>IF(P_21号様式!F3= "","",IF(VALUE(FIXED(P_21号様式!F3,0,TRUE))&lt;&gt;P_21号様式!F3,RIGHT(FIXED(P_21号様式!F3,3,FALSE),4),""))</f>
        <v/>
      </c>
      <c r="H11" s="30" t="str">
        <f>IF(P_21号様式!G3&lt;&gt; "",TEXT(INT(P_21号様式!G3),"#,##0"),"")</f>
        <v/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/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/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/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/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/>
      </c>
      <c r="S11" s="31" t="str">
        <f>IF(P_21号様式!L3= "","",IF(VALUE(FIXED(P_21号様式!L3,0,TRUE))&lt;&gt;P_21号様式!L3,RIGHT(FIXED(P_21号様式!L3,3,FALSE),4),""))</f>
        <v/>
      </c>
      <c r="T11" s="38" t="str">
        <f>IF(P_21号様式!M3="","",P_21号様式!M3)</f>
        <v/>
      </c>
      <c r="U11" s="39"/>
      <c r="V11" s="40" t="str">
        <f>IF(P_21号様式!N3="","",P_21号様式!N3)</f>
        <v/>
      </c>
      <c r="W11" s="41"/>
    </row>
    <row r="12" spans="1:23" s="13" customFormat="1" ht="12.75" customHeight="1" x14ac:dyDescent="0.15">
      <c r="A12" s="42" t="str">
        <f>IF(P_21号様式!C4="","",P_21号様式!C4)</f>
        <v>枕崎市</v>
      </c>
      <c r="B12" s="42"/>
      <c r="C12" s="11">
        <f>IF(P_21号様式!D4="","",P_21号様式!D4)</f>
        <v>100</v>
      </c>
      <c r="D12" s="30" t="str">
        <f>IF(P_21号様式!E4&lt;&gt; "",TEXT(INT(P_21号様式!E4),"#,##0"),"")</f>
        <v>8,581</v>
      </c>
      <c r="E12" s="31" t="str">
        <f>IF(P_21号様式!E4= "","",IF(VALUE(FIXED(P_21号様式!E4,0,TRUE))&lt;&gt;P_21号様式!E4,RIGHT(FIXED(P_21号様式!E4,3,FALSE),4),""))</f>
        <v>.994</v>
      </c>
      <c r="F12" s="30" t="str">
        <f>IF(P_21号様式!F4&lt;&gt; "",TEXT(INT(P_21号様式!F4),"#,##0"),"")</f>
        <v>0</v>
      </c>
      <c r="G12" s="31" t="str">
        <f>IF(P_21号様式!F4= "","",IF(VALUE(FIXED(P_21号様式!F4,0,TRUE))&lt;&gt;P_21号様式!F4,RIGHT(FIXED(P_21号様式!F4,3,FALSE),4),""))</f>
        <v>.006</v>
      </c>
      <c r="H12" s="30" t="str">
        <f>IF(P_21号様式!G4&lt;&gt; "",TEXT(INT(P_21号様式!G4),"#,##0"),"")</f>
        <v>0</v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>8,582</v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>395</v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>8,977</v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>0</v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>8,977</v>
      </c>
      <c r="S12" s="31" t="str">
        <f>IF(P_21号様式!L4= "","",IF(VALUE(FIXED(P_21号様式!L4,0,TRUE))&lt;&gt;P_21号様式!L4,RIGHT(FIXED(P_21号様式!L4,3,FALSE),4),""))</f>
        <v/>
      </c>
      <c r="T12" s="38">
        <f>IF(P_21号様式!M4="","",P_21号様式!M4)</f>
        <v>4.4001336749470896</v>
      </c>
      <c r="U12" s="39"/>
      <c r="V12" s="40">
        <f>IF(P_21号様式!N4="","",P_21号様式!N4)</f>
        <v>0.97499999999999998</v>
      </c>
      <c r="W12" s="41"/>
    </row>
    <row r="13" spans="1:23" s="13" customFormat="1" ht="12.75" customHeight="1" x14ac:dyDescent="0.15">
      <c r="A13" s="42" t="str">
        <f>IF(P_21号様式!C5="","",P_21号様式!C5)</f>
        <v>阿久根市</v>
      </c>
      <c r="B13" s="42"/>
      <c r="C13" s="11">
        <f>IF(P_21号様式!D5="","",P_21号様式!D5)</f>
        <v>100</v>
      </c>
      <c r="D13" s="30" t="str">
        <f>IF(P_21号様式!E5&lt;&gt; "",TEXT(INT(P_21号様式!E5),"#,##0"),"")</f>
        <v>8,914</v>
      </c>
      <c r="E13" s="31" t="str">
        <f>IF(P_21号様式!E5= "","",IF(VALUE(FIXED(P_21号様式!E5,0,TRUE))&lt;&gt;P_21号様式!E5,RIGHT(FIXED(P_21号様式!E5,3,FALSE),4),""))</f>
        <v>.994</v>
      </c>
      <c r="F13" s="30" t="str">
        <f>IF(P_21号様式!F5&lt;&gt; "",TEXT(INT(P_21号様式!F5),"#,##0"),"")</f>
        <v>0</v>
      </c>
      <c r="G13" s="31" t="str">
        <f>IF(P_21号様式!F5= "","",IF(VALUE(FIXED(P_21号様式!F5,0,TRUE))&lt;&gt;P_21号様式!F5,RIGHT(FIXED(P_21号様式!F5,3,FALSE),4),""))</f>
        <v>.006</v>
      </c>
      <c r="H13" s="30" t="str">
        <f>IF(P_21号様式!G5&lt;&gt; "",TEXT(INT(P_21号様式!G5),"#,##0"),"")</f>
        <v>0</v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>8,915</v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>324</v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>9,239</v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>0</v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>9,239</v>
      </c>
      <c r="S13" s="31" t="str">
        <f>IF(P_21号様式!L5= "","",IF(VALUE(FIXED(P_21号様式!L5,0,TRUE))&lt;&gt;P_21号様式!L5,RIGHT(FIXED(P_21号様式!L5,3,FALSE),4),""))</f>
        <v/>
      </c>
      <c r="T13" s="38">
        <f>IF(P_21号様式!M5="","",P_21号様式!M5)</f>
        <v>3.5068730382075999</v>
      </c>
      <c r="U13" s="39"/>
      <c r="V13" s="40">
        <f>IF(P_21号様式!N5="","",P_21号様式!N5)</f>
        <v>2.8472222222222201E-2</v>
      </c>
      <c r="W13" s="41"/>
    </row>
    <row r="14" spans="1:23" s="13" customFormat="1" ht="12.75" customHeight="1" x14ac:dyDescent="0.15">
      <c r="A14" s="42" t="str">
        <f>IF(P_21号様式!C6="","",P_21号様式!C6)</f>
        <v>出水市</v>
      </c>
      <c r="B14" s="42"/>
      <c r="C14" s="11">
        <f>IF(P_21号様式!D6="","",P_21号様式!D6)</f>
        <v>100</v>
      </c>
      <c r="D14" s="30" t="str">
        <f>IF(P_21号様式!E6&lt;&gt; "",TEXT(INT(P_21号様式!E6),"#,##0"),"")</f>
        <v>23,717</v>
      </c>
      <c r="E14" s="31" t="str">
        <f>IF(P_21号様式!E6= "","",IF(VALUE(FIXED(P_21号様式!E6,0,TRUE))&lt;&gt;P_21号様式!E6,RIGHT(FIXED(P_21号様式!E6,3,FALSE),4),""))</f>
        <v>.995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.005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23,718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647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24,365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1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24,366</v>
      </c>
      <c r="S14" s="31" t="str">
        <f>IF(P_21号様式!L6= "","",IF(VALUE(FIXED(P_21号様式!L6,0,TRUE))&lt;&gt;P_21号様式!L6,RIGHT(FIXED(P_21号様式!L6,3,FALSE),4),""))</f>
        <v/>
      </c>
      <c r="T14" s="38">
        <f>IF(P_21号様式!M6="","",P_21号様式!M6)</f>
        <v>2.6554483890827001</v>
      </c>
      <c r="U14" s="39"/>
      <c r="V14" s="40">
        <f>IF(P_21号様式!N6="","",P_21号様式!N6)</f>
        <v>1.3194444444444399E-2</v>
      </c>
      <c r="W14" s="41"/>
    </row>
    <row r="15" spans="1:23" s="13" customFormat="1" ht="12.75" customHeight="1" x14ac:dyDescent="0.15">
      <c r="A15" s="42" t="str">
        <f>IF(P_21号様式!C7="","",P_21号様式!C7)</f>
        <v>指宿市</v>
      </c>
      <c r="B15" s="42"/>
      <c r="C15" s="11">
        <f>IF(P_21号様式!D7="","",P_21号様式!D7)</f>
        <v>100</v>
      </c>
      <c r="D15" s="30" t="str">
        <f>IF(P_21号様式!E7&lt;&gt; "",TEXT(INT(P_21号様式!E7),"#,##0"),"")</f>
        <v>17,032</v>
      </c>
      <c r="E15" s="31" t="str">
        <f>IF(P_21号様式!E7= "","",IF(VALUE(FIXED(P_21号様式!E7,0,TRUE))&lt;&gt;P_21号様式!E7,RIGHT(FIXED(P_21号様式!E7,3,FALSE),4),""))</f>
        <v>.996</v>
      </c>
      <c r="F15" s="30" t="str">
        <f>IF(P_21号様式!F7&lt;&gt; "",TEXT(INT(P_21号様式!F7),"#,##0"),"")</f>
        <v>0</v>
      </c>
      <c r="G15" s="31" t="str">
        <f>IF(P_21号様式!F7= "","",IF(VALUE(FIXED(P_21号様式!F7,0,TRUE))&lt;&gt;P_21号様式!F7,RIGHT(FIXED(P_21号様式!F7,3,FALSE),4),""))</f>
        <v>.004</v>
      </c>
      <c r="H15" s="30" t="str">
        <f>IF(P_21号様式!G7&lt;&gt; "",TEXT(INT(P_21号様式!G7),"#,##0"),"")</f>
        <v>0</v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>17,033</v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>669</v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>17,702</v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>0</v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>17,702</v>
      </c>
      <c r="S15" s="31" t="str">
        <f>IF(P_21号様式!L7= "","",IF(VALUE(FIXED(P_21号様式!L7,0,TRUE))&lt;&gt;P_21号様式!L7,RIGHT(FIXED(P_21号様式!L7,3,FALSE),4),""))</f>
        <v/>
      </c>
      <c r="T15" s="38">
        <f>IF(P_21号様式!M7="","",P_21号様式!M7)</f>
        <v>3.7792339848604701</v>
      </c>
      <c r="U15" s="39"/>
      <c r="V15" s="40">
        <f>IF(P_21号様式!N7="","",P_21号様式!N7)</f>
        <v>1.59722222222222E-2</v>
      </c>
      <c r="W15" s="41"/>
    </row>
    <row r="16" spans="1:23" s="13" customFormat="1" ht="12.75" customHeight="1" x14ac:dyDescent="0.15">
      <c r="A16" s="42" t="str">
        <f>IF(P_21号様式!C8="","",P_21号様式!C8)</f>
        <v>西之表市</v>
      </c>
      <c r="B16" s="42"/>
      <c r="C16" s="11">
        <f>IF(P_21号様式!D8="","",P_21号様式!D8)</f>
        <v>100</v>
      </c>
      <c r="D16" s="30" t="str">
        <f>IF(P_21号様式!E8&lt;&gt; "",TEXT(INT(P_21号様式!E8),"#,##0"),"")</f>
        <v>6,504</v>
      </c>
      <c r="E16" s="31" t="str">
        <f>IF(P_21号様式!E8= "","",IF(VALUE(FIXED(P_21号様式!E8,0,TRUE))&lt;&gt;P_21号様式!E8,RIGHT(FIXED(P_21号様式!E8,3,FALSE),4),""))</f>
        <v>.997</v>
      </c>
      <c r="F16" s="30" t="str">
        <f>IF(P_21号様式!F8&lt;&gt; "",TEXT(INT(P_21号様式!F8),"#,##0"),"")</f>
        <v>0</v>
      </c>
      <c r="G16" s="31" t="str">
        <f>IF(P_21号様式!F8= "","",IF(VALUE(FIXED(P_21号様式!F8,0,TRUE))&lt;&gt;P_21号様式!F8,RIGHT(FIXED(P_21号様式!F8,3,FALSE),4),""))</f>
        <v>.003</v>
      </c>
      <c r="H16" s="30" t="str">
        <f>IF(P_21号様式!G8&lt;&gt; "",TEXT(INT(P_21号様式!G8),"#,##0"),"")</f>
        <v>0</v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>6,505</v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>268</v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>6,773</v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>1</v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>6,774</v>
      </c>
      <c r="S16" s="31" t="str">
        <f>IF(P_21号様式!L8= "","",IF(VALUE(FIXED(P_21号様式!L8,0,TRUE))&lt;&gt;P_21号様式!L8,RIGHT(FIXED(P_21号様式!L8,3,FALSE),4),""))</f>
        <v/>
      </c>
      <c r="T16" s="38">
        <f>IF(P_21号様式!M8="","",P_21号様式!M8)</f>
        <v>3.9568876421083701</v>
      </c>
      <c r="U16" s="39"/>
      <c r="V16" s="40">
        <f>IF(P_21号様式!N8="","",P_21号様式!N8)</f>
        <v>1.1111111111111099E-2</v>
      </c>
      <c r="W16" s="41"/>
    </row>
    <row r="17" spans="1:23" s="13" customFormat="1" ht="12.75" customHeight="1" x14ac:dyDescent="0.15">
      <c r="A17" s="42" t="str">
        <f>IF(P_21号様式!C9="","",P_21号様式!C9)</f>
        <v>垂水市</v>
      </c>
      <c r="B17" s="42"/>
      <c r="C17" s="11" t="str">
        <f>IF(P_21号様式!D9="","",P_21号様式!D9)</f>
        <v/>
      </c>
      <c r="D17" s="30" t="str">
        <f>IF(P_21号様式!E9&lt;&gt; "",TEXT(INT(P_21号様式!E9),"#,##0"),"")</f>
        <v/>
      </c>
      <c r="E17" s="31" t="str">
        <f>IF(P_21号様式!E9= "","",IF(VALUE(FIXED(P_21号様式!E9,0,TRUE))&lt;&gt;P_21号様式!E9,RIGHT(FIXED(P_21号様式!E9,3,FALSE),4),""))</f>
        <v/>
      </c>
      <c r="F17" s="30" t="str">
        <f>IF(P_21号様式!F9&lt;&gt; "",TEXT(INT(P_21号様式!F9),"#,##0"),"")</f>
        <v/>
      </c>
      <c r="G17" s="31" t="str">
        <f>IF(P_21号様式!F9= "","",IF(VALUE(FIXED(P_21号様式!F9,0,TRUE))&lt;&gt;P_21号様式!F9,RIGHT(FIXED(P_21号様式!F9,3,FALSE),4),""))</f>
        <v/>
      </c>
      <c r="H17" s="30" t="str">
        <f>IF(P_21号様式!G9&lt;&gt; "",TEXT(INT(P_21号様式!G9),"#,##0"),"")</f>
        <v/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/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/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/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/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/>
      </c>
      <c r="S17" s="31" t="str">
        <f>IF(P_21号様式!L9= "","",IF(VALUE(FIXED(P_21号様式!L9,0,TRUE))&lt;&gt;P_21号様式!L9,RIGHT(FIXED(P_21号様式!L9,3,FALSE),4),""))</f>
        <v/>
      </c>
      <c r="T17" s="38" t="str">
        <f>IF(P_21号様式!M9="","",P_21号様式!M9)</f>
        <v/>
      </c>
      <c r="U17" s="39"/>
      <c r="V17" s="40" t="str">
        <f>IF(P_21号様式!N9="","",P_21号様式!N9)</f>
        <v/>
      </c>
      <c r="W17" s="41"/>
    </row>
    <row r="18" spans="1:23" s="13" customFormat="1" ht="12.75" customHeight="1" x14ac:dyDescent="0.15">
      <c r="A18" s="42" t="str">
        <f>IF(P_21号様式!C10="","",P_21号様式!C10)</f>
        <v>薩摩川内市第１</v>
      </c>
      <c r="B18" s="42"/>
      <c r="C18" s="11" t="str">
        <f>IF(P_21号様式!D10="","",P_21号様式!D10)</f>
        <v/>
      </c>
      <c r="D18" s="30" t="str">
        <f>IF(P_21号様式!E10&lt;&gt; "",TEXT(INT(P_21号様式!E10),"#,##0"),"")</f>
        <v/>
      </c>
      <c r="E18" s="31" t="str">
        <f>IF(P_21号様式!E10= "","",IF(VALUE(FIXED(P_21号様式!E10,0,TRUE))&lt;&gt;P_21号様式!E10,RIGHT(FIXED(P_21号様式!E10,3,FALSE),4),""))</f>
        <v/>
      </c>
      <c r="F18" s="30" t="str">
        <f>IF(P_21号様式!F10&lt;&gt; "",TEXT(INT(P_21号様式!F10),"#,##0"),"")</f>
        <v/>
      </c>
      <c r="G18" s="31" t="str">
        <f>IF(P_21号様式!F10= "","",IF(VALUE(FIXED(P_21号様式!F10,0,TRUE))&lt;&gt;P_21号様式!F10,RIGHT(FIXED(P_21号様式!F10,3,FALSE),4),""))</f>
        <v/>
      </c>
      <c r="H18" s="30" t="str">
        <f>IF(P_21号様式!G10&lt;&gt; "",TEXT(INT(P_21号様式!G10),"#,##0"),"")</f>
        <v/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/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/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/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/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/>
      </c>
      <c r="S18" s="31" t="str">
        <f>IF(P_21号様式!L10= "","",IF(VALUE(FIXED(P_21号様式!L10,0,TRUE))&lt;&gt;P_21号様式!L10,RIGHT(FIXED(P_21号様式!L10,3,FALSE),4),""))</f>
        <v/>
      </c>
      <c r="T18" s="38" t="str">
        <f>IF(P_21号様式!M10="","",P_21号様式!M10)</f>
        <v/>
      </c>
      <c r="U18" s="39"/>
      <c r="V18" s="40" t="str">
        <f>IF(P_21号様式!N10="","",P_21号様式!N10)</f>
        <v/>
      </c>
      <c r="W18" s="41"/>
    </row>
    <row r="19" spans="1:23" s="13" customFormat="1" ht="12.75" customHeight="1" x14ac:dyDescent="0.15">
      <c r="A19" s="42" t="str">
        <f>IF(P_21号様式!C11="","",P_21号様式!C11)</f>
        <v>薩摩川内市第２</v>
      </c>
      <c r="B19" s="42"/>
      <c r="C19" s="11">
        <f>IF(P_21号様式!D11="","",P_21号様式!D11)</f>
        <v>100</v>
      </c>
      <c r="D19" s="30" t="str">
        <f>IF(P_21号様式!E11&lt;&gt; "",TEXT(INT(P_21号様式!E11),"#,##0"),"")</f>
        <v>2,045</v>
      </c>
      <c r="E19" s="31" t="str">
        <f>IF(P_21号様式!E11= "","",IF(VALUE(FIXED(P_21号様式!E11,0,TRUE))&lt;&gt;P_21号様式!E11,RIGHT(FIXED(P_21号様式!E11,3,FALSE),4),""))</f>
        <v>.999</v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>.001</v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2,046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97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2,143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2,143</v>
      </c>
      <c r="S19" s="31" t="str">
        <f>IF(P_21号様式!L11= "","",IF(VALUE(FIXED(P_21号様式!L11,0,TRUE))&lt;&gt;P_21号様式!L11,RIGHT(FIXED(P_21号様式!L11,3,FALSE),4),""))</f>
        <v/>
      </c>
      <c r="T19" s="38">
        <f>IF(P_21号様式!M11="","",P_21号様式!M11)</f>
        <v>4.5263649090060696</v>
      </c>
      <c r="U19" s="39"/>
      <c r="V19" s="40">
        <f>IF(P_21号様式!N11="","",P_21号様式!N11)</f>
        <v>0.93263888888888902</v>
      </c>
      <c r="W19" s="41"/>
    </row>
    <row r="20" spans="1:23" s="13" customFormat="1" ht="12.75" customHeight="1" x14ac:dyDescent="0.15">
      <c r="A20" s="42" t="str">
        <f>IF(P_21号様式!C12="","",P_21号様式!C12)</f>
        <v>＊（薩摩川内市）計</v>
      </c>
      <c r="B20" s="42"/>
      <c r="C20" s="11">
        <f>IF(P_21号様式!D12="","",P_21号様式!D12)</f>
        <v>5.0314613072877501</v>
      </c>
      <c r="D20" s="30" t="str">
        <f>IF(P_21号様式!E12&lt;&gt; "",TEXT(INT(P_21号様式!E12),"#,##0"),"")</f>
        <v>2,045</v>
      </c>
      <c r="E20" s="31" t="str">
        <f>IF(P_21号様式!E12= "","",IF(VALUE(FIXED(P_21号様式!E12,0,TRUE))&lt;&gt;P_21号様式!E12,RIGHT(FIXED(P_21号様式!E12,3,FALSE),4),""))</f>
        <v>.999</v>
      </c>
      <c r="F20" s="30" t="str">
        <f>IF(P_21号様式!F12&lt;&gt; "",TEXT(INT(P_21号様式!F12),"#,##0"),"")</f>
        <v/>
      </c>
      <c r="G20" s="31" t="str">
        <f>IF(P_21号様式!F12= "","",IF(VALUE(FIXED(P_21号様式!F12,0,TRUE))&lt;&gt;P_21号様式!F12,RIGHT(FIXED(P_21号様式!F12,3,FALSE),4),""))</f>
        <v/>
      </c>
      <c r="H20" s="30" t="str">
        <f>IF(P_21号様式!G12&lt;&gt; "",TEXT(INT(P_21号様式!G12),"#,##0"),"")</f>
        <v/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/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/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/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/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/>
      </c>
      <c r="S20" s="31" t="str">
        <f>IF(P_21号様式!L12= "","",IF(VALUE(FIXED(P_21号様式!L12,0,TRUE))&lt;&gt;P_21号様式!L12,RIGHT(FIXED(P_21号様式!L12,3,FALSE),4),""))</f>
        <v/>
      </c>
      <c r="T20" s="38" t="str">
        <f>IF(P_21号様式!M12="","",P_21号様式!M12)</f>
        <v/>
      </c>
      <c r="U20" s="39"/>
      <c r="V20" s="40" t="str">
        <f>IF(P_21号様式!N12="","",P_21号様式!N12)</f>
        <v/>
      </c>
      <c r="W20" s="41"/>
    </row>
    <row r="21" spans="1:23" s="13" customFormat="1" ht="12.75" customHeight="1" x14ac:dyDescent="0.15">
      <c r="A21" s="42" t="str">
        <f>IF(P_21号様式!C13="","",P_21号様式!C13)</f>
        <v>日置市</v>
      </c>
      <c r="B21" s="42"/>
      <c r="C21" s="11" t="str">
        <f>IF(P_21号様式!D13="","",P_21号様式!D13)</f>
        <v/>
      </c>
      <c r="D21" s="30" t="str">
        <f>IF(P_21号様式!E13&lt;&gt; "",TEXT(INT(P_21号様式!E13),"#,##0"),"")</f>
        <v/>
      </c>
      <c r="E21" s="31" t="str">
        <f>IF(P_21号様式!E13= "","",IF(VALUE(FIXED(P_21号様式!E13,0,TRUE))&lt;&gt;P_21号様式!E13,RIGHT(FIXED(P_21号様式!E13,3,FALSE),4),""))</f>
        <v/>
      </c>
      <c r="F21" s="30" t="str">
        <f>IF(P_21号様式!F13&lt;&gt; "",TEXT(INT(P_21号様式!F13),"#,##0"),"")</f>
        <v/>
      </c>
      <c r="G21" s="31" t="str">
        <f>IF(P_21号様式!F13= "","",IF(VALUE(FIXED(P_21号様式!F13,0,TRUE))&lt;&gt;P_21号様式!F13,RIGHT(FIXED(P_21号様式!F13,3,FALSE),4),""))</f>
        <v/>
      </c>
      <c r="H21" s="30" t="str">
        <f>IF(P_21号様式!G13&lt;&gt; "",TEXT(INT(P_21号様式!G13),"#,##0"),"")</f>
        <v/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/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/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/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/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/>
      </c>
      <c r="S21" s="31" t="str">
        <f>IF(P_21号様式!L13= "","",IF(VALUE(FIXED(P_21号様式!L13,0,TRUE))&lt;&gt;P_21号様式!L13,RIGHT(FIXED(P_21号様式!L13,3,FALSE),4),""))</f>
        <v/>
      </c>
      <c r="T21" s="38" t="str">
        <f>IF(P_21号様式!M13="","",P_21号様式!M13)</f>
        <v/>
      </c>
      <c r="U21" s="39"/>
      <c r="V21" s="40" t="str">
        <f>IF(P_21号様式!N13="","",P_21号様式!N13)</f>
        <v/>
      </c>
      <c r="W21" s="41"/>
    </row>
    <row r="22" spans="1:23" s="13" customFormat="1" ht="12.75" customHeight="1" x14ac:dyDescent="0.15">
      <c r="A22" s="42" t="str">
        <f>IF(P_21号様式!C14="","",P_21号様式!C14)</f>
        <v>曽於市</v>
      </c>
      <c r="B22" s="42"/>
      <c r="C22" s="11">
        <f>IF(P_21号様式!D14="","",P_21号様式!D14)</f>
        <v>100</v>
      </c>
      <c r="D22" s="30" t="str">
        <f>IF(P_21号様式!E14&lt;&gt; "",TEXT(INT(P_21号様式!E14),"#,##0"),"")</f>
        <v>17,263</v>
      </c>
      <c r="E22" s="31" t="str">
        <f>IF(P_21号様式!E14= "","",IF(VALUE(FIXED(P_21号様式!E14,0,TRUE))&lt;&gt;P_21号様式!E14,RIGHT(FIXED(P_21号様式!E14,3,FALSE),4),""))</f>
        <v>.991</v>
      </c>
      <c r="F22" s="30" t="str">
        <f>IF(P_21号様式!F14&lt;&gt; "",TEXT(INT(P_21号様式!F14),"#,##0"),"")</f>
        <v>0</v>
      </c>
      <c r="G22" s="31" t="str">
        <f>IF(P_21号様式!F14= "","",IF(VALUE(FIXED(P_21号様式!F14,0,TRUE))&lt;&gt;P_21号様式!F14,RIGHT(FIXED(P_21号様式!F14,3,FALSE),4),""))</f>
        <v>.009</v>
      </c>
      <c r="H22" s="30" t="str">
        <f>IF(P_21号様式!G14&lt;&gt; "",TEXT(INT(P_21号様式!G14),"#,##0"),"")</f>
        <v>1</v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>17,265</v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>872</v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>18,137</v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>1</v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>18,138</v>
      </c>
      <c r="S22" s="31" t="str">
        <f>IF(P_21号様式!L14= "","",IF(VALUE(FIXED(P_21号様式!L14,0,TRUE))&lt;&gt;P_21号様式!L14,RIGHT(FIXED(P_21号様式!L14,3,FALSE),4),""))</f>
        <v/>
      </c>
      <c r="T22" s="38">
        <f>IF(P_21号様式!M14="","",P_21号様式!M14)</f>
        <v>4.8078513535865897</v>
      </c>
      <c r="U22" s="39"/>
      <c r="V22" s="40">
        <f>IF(P_21号様式!N14="","",P_21号様式!N14)</f>
        <v>0.98888888888888904</v>
      </c>
      <c r="W22" s="41"/>
    </row>
    <row r="23" spans="1:23" s="13" customFormat="1" ht="12.75" customHeight="1" x14ac:dyDescent="0.15">
      <c r="A23" s="42" t="str">
        <f>IF(P_21号様式!C15="","",P_21号様式!C15)</f>
        <v>霧島市</v>
      </c>
      <c r="B23" s="42"/>
      <c r="C23" s="11" t="str">
        <f>IF(P_21号様式!D15="","",P_21号様式!D15)</f>
        <v/>
      </c>
      <c r="D23" s="30" t="str">
        <f>IF(P_21号様式!E15&lt;&gt; "",TEXT(INT(P_21号様式!E15),"#,##0"),"")</f>
        <v/>
      </c>
      <c r="E23" s="31" t="str">
        <f>IF(P_21号様式!E15= "","",IF(VALUE(FIXED(P_21号様式!E15,0,TRUE))&lt;&gt;P_21号様式!E15,RIGHT(FIXED(P_21号様式!E15,3,FALSE),4),""))</f>
        <v/>
      </c>
      <c r="F23" s="30" t="str">
        <f>IF(P_21号様式!F15&lt;&gt; "",TEXT(INT(P_21号様式!F15),"#,##0"),"")</f>
        <v/>
      </c>
      <c r="G23" s="31" t="str">
        <f>IF(P_21号様式!F15= "","",IF(VALUE(FIXED(P_21号様式!F15,0,TRUE))&lt;&gt;P_21号様式!F15,RIGHT(FIXED(P_21号様式!F15,3,FALSE),4),""))</f>
        <v/>
      </c>
      <c r="H23" s="30" t="str">
        <f>IF(P_21号様式!G15&lt;&gt; "",TEXT(INT(P_21号様式!G15),"#,##0"),"")</f>
        <v/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/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/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/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/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/>
      </c>
      <c r="S23" s="31" t="str">
        <f>IF(P_21号様式!L15= "","",IF(VALUE(FIXED(P_21号様式!L15,0,TRUE))&lt;&gt;P_21号様式!L15,RIGHT(FIXED(P_21号様式!L15,3,FALSE),4),""))</f>
        <v/>
      </c>
      <c r="T23" s="38" t="str">
        <f>IF(P_21号様式!M15="","",P_21号様式!M15)</f>
        <v/>
      </c>
      <c r="U23" s="39"/>
      <c r="V23" s="40" t="str">
        <f>IF(P_21号様式!N15="","",P_21号様式!N15)</f>
        <v/>
      </c>
      <c r="W23" s="41"/>
    </row>
    <row r="24" spans="1:23" s="13" customFormat="1" ht="12.75" customHeight="1" x14ac:dyDescent="0.15">
      <c r="A24" s="42" t="str">
        <f>IF(P_21号様式!C16="","",P_21号様式!C16)</f>
        <v>いちき串木野市</v>
      </c>
      <c r="B24" s="42"/>
      <c r="C24" s="11">
        <f>IF(P_21号様式!D16="","",P_21号様式!D16)</f>
        <v>100</v>
      </c>
      <c r="D24" s="30" t="str">
        <f>IF(P_21号様式!E16&lt;&gt; "",TEXT(INT(P_21号様式!E16),"#,##0"),"")</f>
        <v>12,198</v>
      </c>
      <c r="E24" s="31" t="str">
        <f>IF(P_21号様式!E16= "","",IF(VALUE(FIXED(P_21号様式!E16,0,TRUE))&lt;&gt;P_21号様式!E16,RIGHT(FIXED(P_21号様式!E16,3,FALSE),4),""))</f>
        <v>.995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.005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12,199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383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12,582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0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12,582</v>
      </c>
      <c r="S24" s="31" t="str">
        <f>IF(P_21号様式!L16= "","",IF(VALUE(FIXED(P_21号様式!L16,0,TRUE))&lt;&gt;P_21号様式!L16,RIGHT(FIXED(P_21号様式!L16,3,FALSE),4),""))</f>
        <v/>
      </c>
      <c r="T24" s="38">
        <f>IF(P_21号様式!M16="","",P_21号様式!M16)</f>
        <v>3.0440311556191402</v>
      </c>
      <c r="U24" s="39"/>
      <c r="V24" s="40">
        <f>IF(P_21号様式!N16="","",P_21号様式!N16)</f>
        <v>0.97916666666666696</v>
      </c>
      <c r="W24" s="41"/>
    </row>
    <row r="25" spans="1:23" s="13" customFormat="1" ht="12.75" customHeight="1" x14ac:dyDescent="0.15">
      <c r="A25" s="42" t="str">
        <f>IF(P_21号様式!C17="","",P_21号様式!C17)</f>
        <v>南さつま市</v>
      </c>
      <c r="B25" s="42"/>
      <c r="C25" s="11">
        <f>IF(P_21号様式!D17="","",P_21号様式!D17)</f>
        <v>100</v>
      </c>
      <c r="D25" s="30" t="str">
        <f>IF(P_21号様式!E17&lt;&gt; "",TEXT(INT(P_21号様式!E17),"#,##0"),"")</f>
        <v>14,875</v>
      </c>
      <c r="E25" s="31" t="str">
        <f>IF(P_21号様式!E17= "","",IF(VALUE(FIXED(P_21号様式!E17,0,TRUE))&lt;&gt;P_21号様式!E17,RIGHT(FIXED(P_21号様式!E17,3,FALSE),4),""))</f>
        <v>.990</v>
      </c>
      <c r="F25" s="30" t="str">
        <f>IF(P_21号様式!F17&lt;&gt; "",TEXT(INT(P_21号様式!F17),"#,##0"),"")</f>
        <v>0</v>
      </c>
      <c r="G25" s="31" t="str">
        <f>IF(P_21号様式!F17= "","",IF(VALUE(FIXED(P_21号様式!F17,0,TRUE))&lt;&gt;P_21号様式!F17,RIGHT(FIXED(P_21号様式!F17,3,FALSE),4),""))</f>
        <v>.010</v>
      </c>
      <c r="H25" s="30" t="str">
        <f>IF(P_21号様式!G17&lt;&gt; "",TEXT(INT(P_21号様式!G17),"#,##0"),"")</f>
        <v>0</v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>14,876</v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>512</v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>15,388</v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>1</v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>15,389</v>
      </c>
      <c r="S25" s="31" t="str">
        <f>IF(P_21号様式!L17= "","",IF(VALUE(FIXED(P_21号様式!L17,0,TRUE))&lt;&gt;P_21号様式!L17,RIGHT(FIXED(P_21号様式!L17,3,FALSE),4),""))</f>
        <v/>
      </c>
      <c r="T25" s="38">
        <f>IF(P_21号様式!M17="","",P_21号様式!M17)</f>
        <v>3.3272680010397702</v>
      </c>
      <c r="U25" s="39"/>
      <c r="V25" s="40">
        <f>IF(P_21号様式!N17="","",P_21号様式!N17)</f>
        <v>0.99791666666666701</v>
      </c>
      <c r="W25" s="41"/>
    </row>
    <row r="26" spans="1:23" s="13" customFormat="1" ht="12.75" customHeight="1" x14ac:dyDescent="0.15">
      <c r="A26" s="42" t="str">
        <f>IF(P_21号様式!C18="","",P_21号様式!C18)</f>
        <v>志布志市</v>
      </c>
      <c r="B26" s="42"/>
      <c r="C26" s="11">
        <f>IF(P_21号様式!D18="","",P_21号様式!D18)</f>
        <v>100</v>
      </c>
      <c r="D26" s="30" t="str">
        <f>IF(P_21号様式!E18&lt;&gt; "",TEXT(INT(P_21号様式!E18),"#,##0"),"")</f>
        <v>12,550</v>
      </c>
      <c r="E26" s="31" t="str">
        <f>IF(P_21号様式!E18= "","",IF(VALUE(FIXED(P_21号様式!E18,0,TRUE))&lt;&gt;P_21号様式!E18,RIGHT(FIXED(P_21号様式!E18,3,FALSE),4),""))</f>
        <v>.996</v>
      </c>
      <c r="F26" s="30" t="str">
        <f>IF(P_21号様式!F18&lt;&gt; "",TEXT(INT(P_21号様式!F18),"#,##0"),"")</f>
        <v>0</v>
      </c>
      <c r="G26" s="31" t="str">
        <f>IF(P_21号様式!F18= "","",IF(VALUE(FIXED(P_21号様式!F18,0,TRUE))&lt;&gt;P_21号様式!F18,RIGHT(FIXED(P_21号様式!F18,3,FALSE),4),""))</f>
        <v>.004</v>
      </c>
      <c r="H26" s="30" t="str">
        <f>IF(P_21号様式!G18&lt;&gt; "",TEXT(INT(P_21号様式!G18),"#,##0"),"")</f>
        <v>0</v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>12,551</v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>479</v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>13,030</v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>0</v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>13,030</v>
      </c>
      <c r="S26" s="31" t="str">
        <f>IF(P_21号様式!L18= "","",IF(VALUE(FIXED(P_21号様式!L18,0,TRUE))&lt;&gt;P_21号様式!L18,RIGHT(FIXED(P_21号様式!L18,3,FALSE),4),""))</f>
        <v/>
      </c>
      <c r="T26" s="38">
        <f>IF(P_21号様式!M18="","",P_21号様式!M18)</f>
        <v>3.6761320030698399</v>
      </c>
      <c r="U26" s="39"/>
      <c r="V26" s="40">
        <f>IF(P_21号様式!N18="","",P_21号様式!N18)</f>
        <v>2.5000000000000001E-2</v>
      </c>
      <c r="W26" s="41"/>
    </row>
    <row r="27" spans="1:23" s="13" customFormat="1" ht="12.75" customHeight="1" x14ac:dyDescent="0.15">
      <c r="A27" s="42" t="str">
        <f>IF(P_21号様式!C19="","",P_21号様式!C19)</f>
        <v>奄美市</v>
      </c>
      <c r="B27" s="42"/>
      <c r="C27" s="11" t="str">
        <f>IF(P_21号様式!D19="","",P_21号様式!D19)</f>
        <v/>
      </c>
      <c r="D27" s="30" t="str">
        <f>IF(P_21号様式!E19&lt;&gt; "",TEXT(INT(P_21号様式!E19),"#,##0"),"")</f>
        <v/>
      </c>
      <c r="E27" s="31" t="str">
        <f>IF(P_21号様式!E19= "","",IF(VALUE(FIXED(P_21号様式!E19,0,TRUE))&lt;&gt;P_21号様式!E19,RIGHT(FIXED(P_21号様式!E19,3,FALSE),4),""))</f>
        <v/>
      </c>
      <c r="F27" s="30" t="str">
        <f>IF(P_21号様式!F19&lt;&gt; "",TEXT(INT(P_21号様式!F19),"#,##0"),"")</f>
        <v/>
      </c>
      <c r="G27" s="31" t="str">
        <f>IF(P_21号様式!F19= "","",IF(VALUE(FIXED(P_21号様式!F19,0,TRUE))&lt;&gt;P_21号様式!F19,RIGHT(FIXED(P_21号様式!F19,3,FALSE),4),""))</f>
        <v/>
      </c>
      <c r="H27" s="30" t="str">
        <f>IF(P_21号様式!G19&lt;&gt; "",TEXT(INT(P_21号様式!G19),"#,##0"),"")</f>
        <v/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/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/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/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/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/>
      </c>
      <c r="S27" s="31" t="str">
        <f>IF(P_21号様式!L19= "","",IF(VALUE(FIXED(P_21号様式!L19,0,TRUE))&lt;&gt;P_21号様式!L19,RIGHT(FIXED(P_21号様式!L19,3,FALSE),4),""))</f>
        <v/>
      </c>
      <c r="T27" s="38" t="str">
        <f>IF(P_21号様式!M19="","",P_21号様式!M19)</f>
        <v/>
      </c>
      <c r="U27" s="39"/>
      <c r="V27" s="40" t="str">
        <f>IF(P_21号様式!N19="","",P_21号様式!N19)</f>
        <v/>
      </c>
      <c r="W27" s="41"/>
    </row>
    <row r="28" spans="1:23" s="13" customFormat="1" ht="12.75" customHeight="1" x14ac:dyDescent="0.15">
      <c r="A28" s="42" t="str">
        <f>IF(P_21号様式!C20="","",P_21号様式!C20)</f>
        <v>南九州市</v>
      </c>
      <c r="B28" s="42"/>
      <c r="C28" s="11">
        <f>IF(P_21号様式!D20="","",P_21号様式!D20)</f>
        <v>100</v>
      </c>
      <c r="D28" s="30" t="str">
        <f>IF(P_21号様式!E20&lt;&gt; "",TEXT(INT(P_21号様式!E20),"#,##0"),"")</f>
        <v>14,633</v>
      </c>
      <c r="E28" s="31" t="str">
        <f>IF(P_21号様式!E20= "","",IF(VALUE(FIXED(P_21号様式!E20,0,TRUE))&lt;&gt;P_21号様式!E20,RIGHT(FIXED(P_21号様式!E20,3,FALSE),4),""))</f>
        <v>.994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.006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14,634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614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15,248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15,248</v>
      </c>
      <c r="S28" s="31" t="str">
        <f>IF(P_21号様式!L20= "","",IF(VALUE(FIXED(P_21号様式!L20,0,TRUE))&lt;&gt;P_21号様式!L20,RIGHT(FIXED(P_21号様式!L20,3,FALSE),4),""))</f>
        <v/>
      </c>
      <c r="T28" s="38">
        <f>IF(P_21号様式!M20="","",P_21号様式!M20)</f>
        <v>4.0267576075550897</v>
      </c>
      <c r="U28" s="39"/>
      <c r="V28" s="40">
        <f>IF(P_21号様式!N20="","",P_21号様式!N20)</f>
        <v>0.91180555555555598</v>
      </c>
      <c r="W28" s="41"/>
    </row>
    <row r="29" spans="1:23" s="13" customFormat="1" ht="12.75" customHeight="1" x14ac:dyDescent="0.15">
      <c r="A29" s="42" t="str">
        <f>IF(P_21号様式!C21="","",P_21号様式!C21)</f>
        <v>伊佐市</v>
      </c>
      <c r="B29" s="42"/>
      <c r="C29" s="11" t="str">
        <f>IF(P_21号様式!D21="","",P_21号様式!D21)</f>
        <v/>
      </c>
      <c r="D29" s="30" t="str">
        <f>IF(P_21号様式!E21&lt;&gt; "",TEXT(INT(P_21号様式!E21),"#,##0"),"")</f>
        <v/>
      </c>
      <c r="E29" s="31" t="str">
        <f>IF(P_21号様式!E21= "","",IF(VALUE(FIXED(P_21号様式!E21,0,TRUE))&lt;&gt;P_21号様式!E21,RIGHT(FIXED(P_21号様式!E21,3,FALSE),4),""))</f>
        <v/>
      </c>
      <c r="F29" s="30" t="str">
        <f>IF(P_21号様式!F21&lt;&gt; "",TEXT(INT(P_21号様式!F21),"#,##0"),"")</f>
        <v/>
      </c>
      <c r="G29" s="31" t="str">
        <f>IF(P_21号様式!F21= "","",IF(VALUE(FIXED(P_21号様式!F21,0,TRUE))&lt;&gt;P_21号様式!F21,RIGHT(FIXED(P_21号様式!F21,3,FALSE),4),""))</f>
        <v/>
      </c>
      <c r="H29" s="30" t="str">
        <f>IF(P_21号様式!G21&lt;&gt; "",TEXT(INT(P_21号様式!G21),"#,##0"),"")</f>
        <v/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/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/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/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/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/>
      </c>
      <c r="S29" s="31" t="str">
        <f>IF(P_21号様式!L21= "","",IF(VALUE(FIXED(P_21号様式!L21,0,TRUE))&lt;&gt;P_21号様式!L21,RIGHT(FIXED(P_21号様式!L21,3,FALSE),4),""))</f>
        <v/>
      </c>
      <c r="T29" s="38" t="str">
        <f>IF(P_21号様式!M21="","",P_21号様式!M21)</f>
        <v/>
      </c>
      <c r="U29" s="39"/>
      <c r="V29" s="40" t="str">
        <f>IF(P_21号様式!N21="","",P_21号様式!N21)</f>
        <v/>
      </c>
      <c r="W29" s="41"/>
    </row>
    <row r="30" spans="1:23" s="13" customFormat="1" ht="12.75" customHeight="1" x14ac:dyDescent="0.15">
      <c r="A30" s="42" t="str">
        <f>IF(P_21号様式!C22="","",P_21号様式!C22)</f>
        <v>姶良市</v>
      </c>
      <c r="B30" s="42"/>
      <c r="C30" s="11" t="str">
        <f>IF(P_21号様式!D22="","",P_21号様式!D22)</f>
        <v/>
      </c>
      <c r="D30" s="30" t="str">
        <f>IF(P_21号様式!E22&lt;&gt; "",TEXT(INT(P_21号様式!E22),"#,##0"),"")</f>
        <v/>
      </c>
      <c r="E30" s="31" t="str">
        <f>IF(P_21号様式!E22= "","",IF(VALUE(FIXED(P_21号様式!E22,0,TRUE))&lt;&gt;P_21号様式!E22,RIGHT(FIXED(P_21号様式!E22,3,FALSE),4),""))</f>
        <v/>
      </c>
      <c r="F30" s="30" t="str">
        <f>IF(P_21号様式!F22&lt;&gt; "",TEXT(INT(P_21号様式!F22),"#,##0"),"")</f>
        <v/>
      </c>
      <c r="G30" s="31" t="str">
        <f>IF(P_21号様式!F22= "","",IF(VALUE(FIXED(P_21号様式!F22,0,TRUE))&lt;&gt;P_21号様式!F22,RIGHT(FIXED(P_21号様式!F22,3,FALSE),4),""))</f>
        <v/>
      </c>
      <c r="H30" s="30" t="str">
        <f>IF(P_21号様式!G22&lt;&gt; "",TEXT(INT(P_21号様式!G22),"#,##0"),"")</f>
        <v/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/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/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/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/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/>
      </c>
      <c r="S30" s="31" t="str">
        <f>IF(P_21号様式!L22= "","",IF(VALUE(FIXED(P_21号様式!L22,0,TRUE))&lt;&gt;P_21号様式!L22,RIGHT(FIXED(P_21号様式!L22,3,FALSE),4),""))</f>
        <v/>
      </c>
      <c r="T30" s="38" t="str">
        <f>IF(P_21号様式!M22="","",P_21号様式!M22)</f>
        <v/>
      </c>
      <c r="U30" s="39"/>
      <c r="V30" s="40" t="str">
        <f>IF(P_21号様式!N22="","",P_21号様式!N22)</f>
        <v/>
      </c>
      <c r="W30" s="41"/>
    </row>
    <row r="31" spans="1:23" s="13" customFormat="1" ht="12.75" customHeight="1" x14ac:dyDescent="0.15">
      <c r="A31" s="42" t="str">
        <f>IF(P_21号様式!C23="","",P_21号様式!C23)</f>
        <v>三島村</v>
      </c>
      <c r="B31" s="42"/>
      <c r="C31" s="11">
        <f>IF(P_21号様式!D23="","",P_21号様式!D23)</f>
        <v>100</v>
      </c>
      <c r="D31" s="30" t="str">
        <f>IF(P_21号様式!E23&lt;&gt; "",TEXT(INT(P_21号様式!E23),"#,##0"),"")</f>
        <v>215</v>
      </c>
      <c r="E31" s="31" t="str">
        <f>IF(P_21号様式!E23= "","",IF(VALUE(FIXED(P_21号様式!E23,0,TRUE))&lt;&gt;P_21号様式!E23,RIGHT(FIXED(P_21号様式!E23,3,FALSE),4),""))</f>
        <v>.999</v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>.001</v>
      </c>
      <c r="H31" s="30" t="str">
        <f>IF(P_21号様式!G23&lt;&gt; "",TEXT(INT(P_21号様式!G23),"#,##0"),"")</f>
        <v>1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217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6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223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223</v>
      </c>
      <c r="S31" s="31" t="str">
        <f>IF(P_21号様式!L23= "","",IF(VALUE(FIXED(P_21号様式!L23,0,TRUE))&lt;&gt;P_21号様式!L23,RIGHT(FIXED(P_21号様式!L23,3,FALSE),4),""))</f>
        <v/>
      </c>
      <c r="T31" s="38">
        <f>IF(P_21号様式!M23="","",P_21号様式!M23)</f>
        <v>2.6905829596412598</v>
      </c>
      <c r="U31" s="39"/>
      <c r="V31" s="40">
        <f>IF(P_21号様式!N23="","",P_21号様式!N23)</f>
        <v>0.90972222222222199</v>
      </c>
      <c r="W31" s="41"/>
    </row>
    <row r="32" spans="1:23" s="13" customFormat="1" ht="12.75" customHeight="1" x14ac:dyDescent="0.15">
      <c r="A32" s="42" t="str">
        <f>IF(P_21号様式!C24="","",P_21号様式!C24)</f>
        <v>十島村</v>
      </c>
      <c r="B32" s="42"/>
      <c r="C32" s="11">
        <f>IF(P_21号様式!D24="","",P_21号様式!D24)</f>
        <v>100</v>
      </c>
      <c r="D32" s="30" t="str">
        <f>IF(P_21号様式!E24&lt;&gt; "",TEXT(INT(P_21号様式!E24),"#,##0"),"")</f>
        <v>379</v>
      </c>
      <c r="E32" s="31" t="str">
        <f>IF(P_21号様式!E24= "","",IF(VALUE(FIXED(P_21号様式!E24,0,TRUE))&lt;&gt;P_21号様式!E24,RIGHT(FIXED(P_21号様式!E24,3,FALSE),4),""))</f>
        <v/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/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379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23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402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1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403</v>
      </c>
      <c r="S32" s="31" t="str">
        <f>IF(P_21号様式!L24= "","",IF(VALUE(FIXED(P_21号様式!L24,0,TRUE))&lt;&gt;P_21号様式!L24,RIGHT(FIXED(P_21号様式!L24,3,FALSE),4),""))</f>
        <v/>
      </c>
      <c r="T32" s="38">
        <f>IF(P_21号様式!M24="","",P_21号様式!M24)</f>
        <v>5.7213930348258701</v>
      </c>
      <c r="U32" s="39"/>
      <c r="V32" s="40">
        <f>IF(P_21号様式!N24="","",P_21号様式!N24)</f>
        <v>0.92569444444444404</v>
      </c>
      <c r="W32" s="41"/>
    </row>
    <row r="33" spans="1:23" s="13" customFormat="1" ht="12.75" customHeight="1" x14ac:dyDescent="0.15">
      <c r="A33" s="42" t="str">
        <f>IF(P_21号様式!C25="","",P_21号様式!C25)</f>
        <v>＊（鹿児島郡）計</v>
      </c>
      <c r="B33" s="42"/>
      <c r="C33" s="11">
        <f>IF(P_21号様式!D25="","",P_21号様式!D25)</f>
        <v>100</v>
      </c>
      <c r="D33" s="30" t="str">
        <f>IF(P_21号様式!E25&lt;&gt; "",TEXT(INT(P_21号様式!E25),"#,##0"),"")</f>
        <v>594</v>
      </c>
      <c r="E33" s="31" t="str">
        <f>IF(P_21号様式!E25= "","",IF(VALUE(FIXED(P_21号様式!E25,0,TRUE))&lt;&gt;P_21号様式!E25,RIGHT(FIXED(P_21号様式!E25,3,FALSE),4),""))</f>
        <v>.999</v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>.001</v>
      </c>
      <c r="H33" s="30" t="str">
        <f>IF(P_21号様式!G25&lt;&gt; "",TEXT(INT(P_21号様式!G25),"#,##0"),"")</f>
        <v>1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596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29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625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1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626</v>
      </c>
      <c r="S33" s="31" t="str">
        <f>IF(P_21号様式!L25= "","",IF(VALUE(FIXED(P_21号様式!L25,0,TRUE))&lt;&gt;P_21号様式!L25,RIGHT(FIXED(P_21号様式!L25,3,FALSE),4),""))</f>
        <v/>
      </c>
      <c r="T33" s="38">
        <f>IF(P_21号様式!M25="","",P_21号様式!M25)</f>
        <v>4.6399999999999997</v>
      </c>
      <c r="U33" s="39"/>
      <c r="V33" s="40">
        <f>IF(P_21号様式!N25="","",P_21号様式!N25)</f>
        <v>0.92569444444444404</v>
      </c>
      <c r="W33" s="41"/>
    </row>
    <row r="34" spans="1:23" s="13" customFormat="1" ht="12.75" customHeight="1" x14ac:dyDescent="0.15">
      <c r="A34" s="42" t="str">
        <f>IF(P_21号様式!C26="","",P_21号様式!C26)</f>
        <v>さつま町</v>
      </c>
      <c r="B34" s="42"/>
      <c r="C34" s="11">
        <f>IF(P_21号様式!D26="","",P_21号様式!D26)</f>
        <v>100</v>
      </c>
      <c r="D34" s="30" t="str">
        <f>IF(P_21号様式!E26&lt;&gt; "",TEXT(INT(P_21号様式!E26),"#,##0"),"")</f>
        <v>9,519</v>
      </c>
      <c r="E34" s="31" t="str">
        <f>IF(P_21号様式!E26= "","",IF(VALUE(FIXED(P_21号様式!E26,0,TRUE))&lt;&gt;P_21号様式!E26,RIGHT(FIXED(P_21号様式!E26,3,FALSE),4),""))</f>
        <v>.996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.004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9,520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445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9,965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9,965</v>
      </c>
      <c r="S34" s="31" t="str">
        <f>IF(P_21号様式!L26= "","",IF(VALUE(FIXED(P_21号様式!L26,0,TRUE))&lt;&gt;P_21号様式!L26,RIGHT(FIXED(P_21号様式!L26,3,FALSE),4),""))</f>
        <v/>
      </c>
      <c r="T34" s="38">
        <f>IF(P_21号様式!M26="","",P_21号様式!M26)</f>
        <v>4.4656297039638702</v>
      </c>
      <c r="U34" s="39"/>
      <c r="V34" s="40">
        <f>IF(P_21号様式!N26="","",P_21号様式!N26)</f>
        <v>0.98263888888888895</v>
      </c>
      <c r="W34" s="41"/>
    </row>
    <row r="35" spans="1:23" s="13" customFormat="1" ht="12.75" customHeight="1" x14ac:dyDescent="0.15">
      <c r="A35" s="42" t="str">
        <f>IF(P_21号様式!C27="","",P_21号様式!C27)</f>
        <v>＊（薩摩郡）計</v>
      </c>
      <c r="B35" s="42"/>
      <c r="C35" s="11">
        <f>IF(P_21号様式!D27="","",P_21号様式!D27)</f>
        <v>100</v>
      </c>
      <c r="D35" s="30" t="str">
        <f>IF(P_21号様式!E27&lt;&gt; "",TEXT(INT(P_21号様式!E27),"#,##0"),"")</f>
        <v>9,519</v>
      </c>
      <c r="E35" s="31" t="str">
        <f>IF(P_21号様式!E27= "","",IF(VALUE(FIXED(P_21号様式!E27,0,TRUE))&lt;&gt;P_21号様式!E27,RIGHT(FIXED(P_21号様式!E27,3,FALSE),4),""))</f>
        <v>.996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.004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9,520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445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9,965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9,965</v>
      </c>
      <c r="S35" s="31" t="str">
        <f>IF(P_21号様式!L27= "","",IF(VALUE(FIXED(P_21号様式!L27,0,TRUE))&lt;&gt;P_21号様式!L27,RIGHT(FIXED(P_21号様式!L27,3,FALSE),4),""))</f>
        <v/>
      </c>
      <c r="T35" s="38">
        <f>IF(P_21号様式!M27="","",P_21号様式!M27)</f>
        <v>4.4656297039638702</v>
      </c>
      <c r="U35" s="39"/>
      <c r="V35" s="40">
        <f>IF(P_21号様式!N27="","",P_21号様式!N27)</f>
        <v>0.98263888888888895</v>
      </c>
      <c r="W35" s="41"/>
    </row>
    <row r="36" spans="1:23" s="13" customFormat="1" ht="12.75" customHeight="1" x14ac:dyDescent="0.15">
      <c r="A36" s="42" t="str">
        <f>IF(P_21号様式!C28="","",P_21号様式!C28)</f>
        <v>長島町</v>
      </c>
      <c r="B36" s="42"/>
      <c r="C36" s="11">
        <f>IF(P_21号様式!D28="","",P_21号様式!D28)</f>
        <v>100</v>
      </c>
      <c r="D36" s="30" t="str">
        <f>IF(P_21号様式!E28&lt;&gt; "",TEXT(INT(P_21号様式!E28),"#,##0"),"")</f>
        <v>5,376</v>
      </c>
      <c r="E36" s="31" t="str">
        <f>IF(P_21号様式!E28= "","",IF(VALUE(FIXED(P_21号様式!E28,0,TRUE))&lt;&gt;P_21号様式!E28,RIGHT(FIXED(P_21号様式!E28,3,FALSE),4),""))</f>
        <v>.995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.005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5,377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212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5,589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5,589</v>
      </c>
      <c r="S36" s="31" t="str">
        <f>IF(P_21号様式!L28= "","",IF(VALUE(FIXED(P_21号様式!L28,0,TRUE))&lt;&gt;P_21号様式!L28,RIGHT(FIXED(P_21号様式!L28,3,FALSE),4),""))</f>
        <v/>
      </c>
      <c r="T36" s="38">
        <f>IF(P_21号様式!M28="","",P_21号様式!M28)</f>
        <v>3.79316514582215</v>
      </c>
      <c r="U36" s="39"/>
      <c r="V36" s="40">
        <f>IF(P_21号様式!N28="","",P_21号様式!N28)</f>
        <v>0.97291666666666698</v>
      </c>
      <c r="W36" s="41"/>
    </row>
    <row r="37" spans="1:23" s="13" customFormat="1" ht="12.75" customHeight="1" x14ac:dyDescent="0.15">
      <c r="A37" s="42" t="str">
        <f>IF(P_21号様式!C29="","",P_21号様式!C29)</f>
        <v>＊（出水郡）計</v>
      </c>
      <c r="B37" s="42"/>
      <c r="C37" s="11">
        <f>IF(P_21号様式!D29="","",P_21号様式!D29)</f>
        <v>100</v>
      </c>
      <c r="D37" s="30" t="str">
        <f>IF(P_21号様式!E29&lt;&gt; "",TEXT(INT(P_21号様式!E29),"#,##0"),"")</f>
        <v>5,376</v>
      </c>
      <c r="E37" s="31" t="str">
        <f>IF(P_21号様式!E29= "","",IF(VALUE(FIXED(P_21号様式!E29,0,TRUE))&lt;&gt;P_21号様式!E29,RIGHT(FIXED(P_21号様式!E29,3,FALSE),4),""))</f>
        <v>.995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.005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5,377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212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5,589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5,589</v>
      </c>
      <c r="S37" s="31" t="str">
        <f>IF(P_21号様式!L29= "","",IF(VALUE(FIXED(P_21号様式!L29,0,TRUE))&lt;&gt;P_21号様式!L29,RIGHT(FIXED(P_21号様式!L29,3,FALSE),4),""))</f>
        <v/>
      </c>
      <c r="T37" s="38">
        <f>IF(P_21号様式!M29="","",P_21号様式!M29)</f>
        <v>3.79316514582215</v>
      </c>
      <c r="U37" s="39"/>
      <c r="V37" s="40">
        <f>IF(P_21号様式!N29="","",P_21号様式!N29)</f>
        <v>0.97291666666666698</v>
      </c>
      <c r="W37" s="41"/>
    </row>
    <row r="38" spans="1:23" s="13" customFormat="1" ht="12.75" customHeight="1" x14ac:dyDescent="0.15">
      <c r="A38" s="42" t="str">
        <f>IF(P_21号様式!C30="","",P_21号様式!C30)</f>
        <v>湧水町</v>
      </c>
      <c r="B38" s="42"/>
      <c r="C38" s="11">
        <f>IF(P_21号様式!D30="","",P_21号様式!D30)</f>
        <v>100</v>
      </c>
      <c r="D38" s="30" t="str">
        <f>IF(P_21号様式!E30&lt;&gt; "",TEXT(INT(P_21号様式!E30),"#,##0"),"")</f>
        <v>4,195</v>
      </c>
      <c r="E38" s="31" t="str">
        <f>IF(P_21号様式!E30= "","",IF(VALUE(FIXED(P_21号様式!E30,0,TRUE))&lt;&gt;P_21号様式!E30,RIGHT(FIXED(P_21号様式!E30,3,FALSE),4),""))</f>
        <v>.999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.001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4,196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190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4,386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4,386</v>
      </c>
      <c r="S38" s="31" t="str">
        <f>IF(P_21号様式!L30= "","",IF(VALUE(FIXED(P_21号様式!L30,0,TRUE))&lt;&gt;P_21号様式!L30,RIGHT(FIXED(P_21号様式!L30,3,FALSE),4),""))</f>
        <v/>
      </c>
      <c r="T38" s="38">
        <f>IF(P_21号様式!M30="","",P_21号様式!M30)</f>
        <v>4.3319653442772497</v>
      </c>
      <c r="U38" s="39"/>
      <c r="V38" s="40">
        <f>IF(P_21号様式!N30="","",P_21号様式!N30)</f>
        <v>0.95069444444444395</v>
      </c>
      <c r="W38" s="41"/>
    </row>
    <row r="39" spans="1:23" s="13" customFormat="1" ht="12.75" customHeight="1" x14ac:dyDescent="0.15">
      <c r="A39" s="42" t="str">
        <f>IF(P_21号様式!C31="","",P_21号様式!C31)</f>
        <v>＊（姶良郡）計</v>
      </c>
      <c r="B39" s="42"/>
      <c r="C39" s="11">
        <f>IF(P_21号様式!D31="","",P_21号様式!D31)</f>
        <v>100</v>
      </c>
      <c r="D39" s="30" t="str">
        <f>IF(P_21号様式!E31&lt;&gt; "",TEXT(INT(P_21号様式!E31),"#,##0"),"")</f>
        <v>4,195</v>
      </c>
      <c r="E39" s="31" t="str">
        <f>IF(P_21号様式!E31= "","",IF(VALUE(FIXED(P_21号様式!E31,0,TRUE))&lt;&gt;P_21号様式!E31,RIGHT(FIXED(P_21号様式!E31,3,FALSE),4),""))</f>
        <v>.999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.001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4,196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190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4,386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4,386</v>
      </c>
      <c r="S39" s="31" t="str">
        <f>IF(P_21号様式!L31= "","",IF(VALUE(FIXED(P_21号様式!L31,0,TRUE))&lt;&gt;P_21号様式!L31,RIGHT(FIXED(P_21号様式!L31,3,FALSE),4),""))</f>
        <v/>
      </c>
      <c r="T39" s="38">
        <f>IF(P_21号様式!M31="","",P_21号様式!M31)</f>
        <v>4.3319653442772497</v>
      </c>
      <c r="U39" s="39"/>
      <c r="V39" s="40">
        <f>IF(P_21号様式!N31="","",P_21号様式!N31)</f>
        <v>0.95069444444444395</v>
      </c>
      <c r="W39" s="41"/>
    </row>
    <row r="40" spans="1:23" s="13" customFormat="1" ht="12.75" customHeight="1" x14ac:dyDescent="0.15">
      <c r="A40" s="42" t="str">
        <f>IF(P_21号様式!C32="","",P_21号様式!C32)</f>
        <v>大崎町</v>
      </c>
      <c r="B40" s="42"/>
      <c r="C40" s="11">
        <f>IF(P_21号様式!D32="","",P_21号様式!D32)</f>
        <v>100</v>
      </c>
      <c r="D40" s="30" t="str">
        <f>IF(P_21号様式!E32&lt;&gt; "",TEXT(INT(P_21号様式!E32),"#,##0"),"")</f>
        <v>5,430</v>
      </c>
      <c r="E40" s="31" t="str">
        <f>IF(P_21号様式!E32= "","",IF(VALUE(FIXED(P_21号様式!E32,0,TRUE))&lt;&gt;P_21号様式!E32,RIGHT(FIXED(P_21号様式!E32,3,FALSE),4),""))</f>
        <v>.997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.003</v>
      </c>
      <c r="H40" s="30" t="str">
        <f>IF(P_21号様式!G32&lt;&gt; "",TEXT(INT(P_21号様式!G32),"#,##0"),"")</f>
        <v>1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5,432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273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5,705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5,705</v>
      </c>
      <c r="S40" s="31" t="str">
        <f>IF(P_21号様式!L32= "","",IF(VALUE(FIXED(P_21号様式!L32,0,TRUE))&lt;&gt;P_21号様式!L32,RIGHT(FIXED(P_21号様式!L32,3,FALSE),4),""))</f>
        <v/>
      </c>
      <c r="T40" s="38">
        <f>IF(P_21号様式!M32="","",P_21号様式!M32)</f>
        <v>4.78527607361963</v>
      </c>
      <c r="U40" s="39"/>
      <c r="V40" s="40">
        <f>IF(P_21号様式!N32="","",P_21号様式!N32)</f>
        <v>1.2500000000000001E-2</v>
      </c>
      <c r="W40" s="41"/>
    </row>
    <row r="41" spans="1:23" s="13" customFormat="1" ht="12.75" customHeight="1" x14ac:dyDescent="0.15">
      <c r="A41" s="42" t="str">
        <f>IF(P_21号様式!C33="","",P_21号様式!C33)</f>
        <v>＊（曽於郡）計</v>
      </c>
      <c r="B41" s="42"/>
      <c r="C41" s="11">
        <f>IF(P_21号様式!D33="","",P_21号様式!D33)</f>
        <v>100</v>
      </c>
      <c r="D41" s="30" t="str">
        <f>IF(P_21号様式!E33&lt;&gt; "",TEXT(INT(P_21号様式!E33),"#,##0"),"")</f>
        <v>5,430</v>
      </c>
      <c r="E41" s="31" t="str">
        <f>IF(P_21号様式!E33= "","",IF(VALUE(FIXED(P_21号様式!E33,0,TRUE))&lt;&gt;P_21号様式!E33,RIGHT(FIXED(P_21号様式!E33,3,FALSE),4),""))</f>
        <v>.997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.003</v>
      </c>
      <c r="H41" s="30" t="str">
        <f>IF(P_21号様式!G33&lt;&gt; "",TEXT(INT(P_21号様式!G33),"#,##0"),"")</f>
        <v>1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5,432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273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5,705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5,705</v>
      </c>
      <c r="S41" s="31" t="str">
        <f>IF(P_21号様式!L33= "","",IF(VALUE(FIXED(P_21号様式!L33,0,TRUE))&lt;&gt;P_21号様式!L33,RIGHT(FIXED(P_21号様式!L33,3,FALSE),4),""))</f>
        <v/>
      </c>
      <c r="T41" s="38">
        <f>IF(P_21号様式!M33="","",P_21号様式!M33)</f>
        <v>4.78527607361963</v>
      </c>
      <c r="U41" s="39"/>
      <c r="V41" s="40">
        <f>IF(P_21号様式!N33="","",P_21号様式!N33)</f>
        <v>1.2500000000000001E-2</v>
      </c>
      <c r="W41" s="41"/>
    </row>
    <row r="42" spans="1:23" s="13" customFormat="1" ht="12.75" customHeight="1" x14ac:dyDescent="0.15">
      <c r="A42" s="42" t="str">
        <f>IF(P_21号様式!C34="","",P_21号様式!C34)</f>
        <v>東串良町</v>
      </c>
      <c r="B42" s="42"/>
      <c r="C42" s="11">
        <f>IF(P_21号様式!D34="","",P_21号様式!D34)</f>
        <v>100</v>
      </c>
      <c r="D42" s="30" t="str">
        <f>IF(P_21号様式!E34&lt;&gt; "",TEXT(INT(P_21号様式!E34),"#,##0"),"")</f>
        <v>2,767</v>
      </c>
      <c r="E42" s="31" t="str">
        <f>IF(P_21号様式!E34= "","",IF(VALUE(FIXED(P_21号様式!E34,0,TRUE))&lt;&gt;P_21号様式!E34,RIGHT(FIXED(P_21号様式!E34,3,FALSE),4),""))</f>
        <v>.998</v>
      </c>
      <c r="F42" s="30" t="str">
        <f>IF(P_21号様式!F34&lt;&gt; "",TEXT(INT(P_21号様式!F34),"#,##0"),"")</f>
        <v>0</v>
      </c>
      <c r="G42" s="31" t="str">
        <f>IF(P_21号様式!F34= "","",IF(VALUE(FIXED(P_21号様式!F34,0,TRUE))&lt;&gt;P_21号様式!F34,RIGHT(FIXED(P_21号様式!F34,3,FALSE),4),""))</f>
        <v>.002</v>
      </c>
      <c r="H42" s="30" t="str">
        <f>IF(P_21号様式!G34&lt;&gt; "",TEXT(INT(P_21号様式!G34),"#,##0"),"")</f>
        <v>0</v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>2,768</v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>104</v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>2,872</v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>0</v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>2,872</v>
      </c>
      <c r="S42" s="31" t="str">
        <f>IF(P_21号様式!L34= "","",IF(VALUE(FIXED(P_21号様式!L34,0,TRUE))&lt;&gt;P_21号様式!L34,RIGHT(FIXED(P_21号様式!L34,3,FALSE),4),""))</f>
        <v/>
      </c>
      <c r="T42" s="38">
        <f>IF(P_21号様式!M34="","",P_21号様式!M34)</f>
        <v>3.6211699164345399</v>
      </c>
      <c r="U42" s="39"/>
      <c r="V42" s="40">
        <f>IF(P_21号様式!N34="","",P_21号様式!N34)</f>
        <v>0.95902777777777803</v>
      </c>
      <c r="W42" s="41"/>
    </row>
    <row r="43" spans="1:23" s="13" customFormat="1" ht="12.75" customHeight="1" x14ac:dyDescent="0.15">
      <c r="A43" s="42" t="str">
        <f>IF(P_21号様式!C35="","",P_21号様式!C35)</f>
        <v>錦江町</v>
      </c>
      <c r="B43" s="42"/>
      <c r="C43" s="11">
        <f>IF(P_21号様式!D35="","",P_21号様式!D35)</f>
        <v>100</v>
      </c>
      <c r="D43" s="30" t="str">
        <f>IF(P_21号様式!E35&lt;&gt; "",TEXT(INT(P_21号様式!E35),"#,##0"),"")</f>
        <v>3,197</v>
      </c>
      <c r="E43" s="31" t="str">
        <f>IF(P_21号様式!E35= "","",IF(VALUE(FIXED(P_21号様式!E35,0,TRUE))&lt;&gt;P_21号様式!E35,RIGHT(FIXED(P_21号様式!E35,3,FALSE),4),""))</f>
        <v>.999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.001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3,198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196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3,394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0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3,394</v>
      </c>
      <c r="S43" s="31" t="str">
        <f>IF(P_21号様式!L35= "","",IF(VALUE(FIXED(P_21号様式!L35,0,TRUE))&lt;&gt;P_21号様式!L35,RIGHT(FIXED(P_21号様式!L35,3,FALSE),4),""))</f>
        <v/>
      </c>
      <c r="T43" s="38">
        <f>IF(P_21号様式!M35="","",P_21号様式!M35)</f>
        <v>5.7748968768414803</v>
      </c>
      <c r="U43" s="39"/>
      <c r="V43" s="40">
        <f>IF(P_21号様式!N35="","",P_21号様式!N35)</f>
        <v>0.96111111111111103</v>
      </c>
      <c r="W43" s="41"/>
    </row>
    <row r="44" spans="1:23" s="13" customFormat="1" ht="12.75" customHeight="1" x14ac:dyDescent="0.15">
      <c r="A44" s="42" t="str">
        <f>IF(P_21号様式!C36="","",P_21号様式!C36)</f>
        <v>南大隅町</v>
      </c>
      <c r="B44" s="42"/>
      <c r="C44" s="11">
        <f>IF(P_21号様式!D36="","",P_21号様式!D36)</f>
        <v>100</v>
      </c>
      <c r="D44" s="30" t="str">
        <f>IF(P_21号様式!E36&lt;&gt; "",TEXT(INT(P_21号様式!E36),"#,##0"),"")</f>
        <v>3,108</v>
      </c>
      <c r="E44" s="31" t="str">
        <f>IF(P_21号様式!E36= "","",IF(VALUE(FIXED(P_21号様式!E36,0,TRUE))&lt;&gt;P_21号様式!E36,RIGHT(FIXED(P_21号様式!E36,3,FALSE),4),""))</f>
        <v>.998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.002</v>
      </c>
      <c r="H44" s="30" t="str">
        <f>IF(P_21号様式!G36&lt;&gt; "",TEXT(INT(P_21号様式!G36),"#,##0"),"")</f>
        <v>0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3,109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183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3,292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3,292</v>
      </c>
      <c r="S44" s="31" t="str">
        <f>IF(P_21号様式!L36= "","",IF(VALUE(FIXED(P_21号様式!L36,0,TRUE))&lt;&gt;P_21号様式!L36,RIGHT(FIXED(P_21号様式!L36,3,FALSE),4),""))</f>
        <v/>
      </c>
      <c r="T44" s="38">
        <f>IF(P_21号様式!M36="","",P_21号様式!M36)</f>
        <v>5.5589307411907702</v>
      </c>
      <c r="U44" s="39"/>
      <c r="V44" s="40">
        <f>IF(P_21号様式!N36="","",P_21号様式!N36)</f>
        <v>0.96041666666666703</v>
      </c>
      <c r="W44" s="41"/>
    </row>
    <row r="45" spans="1:23" s="13" customFormat="1" ht="12.75" customHeight="1" x14ac:dyDescent="0.15">
      <c r="A45" s="42" t="str">
        <f>IF(P_21号様式!C37="","",P_21号様式!C37)</f>
        <v>肝付町</v>
      </c>
      <c r="B45" s="42"/>
      <c r="C45" s="11" t="str">
        <f>IF(P_21号様式!D37="","",P_21号様式!D37)</f>
        <v/>
      </c>
      <c r="D45" s="30" t="str">
        <f>IF(P_21号様式!E37&lt;&gt; "",TEXT(INT(P_21号様式!E37),"#,##0"),"")</f>
        <v/>
      </c>
      <c r="E45" s="31" t="str">
        <f>IF(P_21号様式!E37= "","",IF(VALUE(FIXED(P_21号様式!E37,0,TRUE))&lt;&gt;P_21号様式!E37,RIGHT(FIXED(P_21号様式!E37,3,FALSE),4),""))</f>
        <v/>
      </c>
      <c r="F45" s="30" t="str">
        <f>IF(P_21号様式!F37&lt;&gt; "",TEXT(INT(P_21号様式!F37),"#,##0"),"")</f>
        <v/>
      </c>
      <c r="G45" s="31" t="str">
        <f>IF(P_21号様式!F37= "","",IF(VALUE(FIXED(P_21号様式!F37,0,TRUE))&lt;&gt;P_21号様式!F37,RIGHT(FIXED(P_21号様式!F37,3,FALSE),4),""))</f>
        <v/>
      </c>
      <c r="H45" s="30" t="str">
        <f>IF(P_21号様式!G37&lt;&gt; "",TEXT(INT(P_21号様式!G37),"#,##0"),"")</f>
        <v/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/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/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/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/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/>
      </c>
      <c r="S45" s="31" t="str">
        <f>IF(P_21号様式!L37= "","",IF(VALUE(FIXED(P_21号様式!L37,0,TRUE))&lt;&gt;P_21号様式!L37,RIGHT(FIXED(P_21号様式!L37,3,FALSE),4),""))</f>
        <v/>
      </c>
      <c r="T45" s="38" t="str">
        <f>IF(P_21号様式!M37="","",P_21号様式!M37)</f>
        <v/>
      </c>
      <c r="U45" s="39"/>
      <c r="V45" s="40" t="str">
        <f>IF(P_21号様式!N37="","",P_21号様式!N37)</f>
        <v/>
      </c>
      <c r="W45" s="41"/>
    </row>
    <row r="46" spans="1:23" s="13" customFormat="1" ht="12.75" customHeight="1" x14ac:dyDescent="0.15">
      <c r="A46" s="42" t="str">
        <f>IF(P_21号様式!C38="","",P_21号様式!C38)</f>
        <v>＊（肝属郡）計</v>
      </c>
      <c r="B46" s="42"/>
      <c r="C46" s="11">
        <f>IF(P_21号様式!D38="","",P_21号様式!D38)</f>
        <v>56.761090326028899</v>
      </c>
      <c r="D46" s="30" t="str">
        <f>IF(P_21号様式!E38&lt;&gt; "",TEXT(INT(P_21号様式!E38),"#,##0"),"")</f>
        <v>9,074</v>
      </c>
      <c r="E46" s="31" t="str">
        <f>IF(P_21号様式!E38= "","",IF(VALUE(FIXED(P_21号様式!E38,0,TRUE))&lt;&gt;P_21号様式!E38,RIGHT(FIXED(P_21号様式!E38,3,FALSE),4),""))</f>
        <v>.995</v>
      </c>
      <c r="F46" s="30" t="str">
        <f>IF(P_21号様式!F38&lt;&gt; "",TEXT(INT(P_21号様式!F38),"#,##0"),"")</f>
        <v/>
      </c>
      <c r="G46" s="31" t="str">
        <f>IF(P_21号様式!F38= "","",IF(VALUE(FIXED(P_21号様式!F38,0,TRUE))&lt;&gt;P_21号様式!F38,RIGHT(FIXED(P_21号様式!F38,3,FALSE),4),""))</f>
        <v/>
      </c>
      <c r="H46" s="30" t="str">
        <f>IF(P_21号様式!G38&lt;&gt; "",TEXT(INT(P_21号様式!G38),"#,##0"),"")</f>
        <v/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/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/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/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/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/>
      </c>
      <c r="S46" s="31" t="str">
        <f>IF(P_21号様式!L38= "","",IF(VALUE(FIXED(P_21号様式!L38,0,TRUE))&lt;&gt;P_21号様式!L38,RIGHT(FIXED(P_21号様式!L38,3,FALSE),4),""))</f>
        <v/>
      </c>
      <c r="T46" s="38" t="str">
        <f>IF(P_21号様式!M38="","",P_21号様式!M38)</f>
        <v/>
      </c>
      <c r="U46" s="39"/>
      <c r="V46" s="40" t="str">
        <f>IF(P_21号様式!N38="","",P_21号様式!N38)</f>
        <v/>
      </c>
      <c r="W46" s="41"/>
    </row>
    <row r="47" spans="1:23" s="13" customFormat="1" ht="12.75" customHeight="1" x14ac:dyDescent="0.15">
      <c r="A47" s="42" t="str">
        <f>IF(P_21号様式!C39="","",P_21号様式!C39)</f>
        <v>中種子町</v>
      </c>
      <c r="B47" s="42"/>
      <c r="C47" s="11">
        <f>IF(P_21号様式!D39="","",P_21号様式!D39)</f>
        <v>100</v>
      </c>
      <c r="D47" s="30" t="str">
        <f>IF(P_21号様式!E39&lt;&gt; "",TEXT(INT(P_21号様式!E39),"#,##0"),"")</f>
        <v>3,724</v>
      </c>
      <c r="E47" s="31" t="str">
        <f>IF(P_21号様式!E39= "","",IF(VALUE(FIXED(P_21号様式!E39,0,TRUE))&lt;&gt;P_21号様式!E39,RIGHT(FIXED(P_21号様式!E39,3,FALSE),4),""))</f>
        <v>.999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.001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3,725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115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3,840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3,840</v>
      </c>
      <c r="S47" s="31" t="str">
        <f>IF(P_21号様式!L39= "","",IF(VALUE(FIXED(P_21号様式!L39,0,TRUE))&lt;&gt;P_21号様式!L39,RIGHT(FIXED(P_21号様式!L39,3,FALSE),4),""))</f>
        <v/>
      </c>
      <c r="T47" s="38">
        <f>IF(P_21号様式!M39="","",P_21号様式!M39)</f>
        <v>2.9947916666666701</v>
      </c>
      <c r="U47" s="39"/>
      <c r="V47" s="40">
        <f>IF(P_21号様式!N39="","",P_21号様式!N39)</f>
        <v>0.95138888888888895</v>
      </c>
      <c r="W47" s="41"/>
    </row>
    <row r="48" spans="1:23" s="13" customFormat="1" ht="12.75" customHeight="1" x14ac:dyDescent="0.15">
      <c r="A48" s="42" t="str">
        <f>IF(P_21号様式!C40="","",P_21号様式!C40)</f>
        <v>南種子町</v>
      </c>
      <c r="B48" s="42"/>
      <c r="C48" s="11">
        <f>IF(P_21号様式!D40="","",P_21号様式!D40)</f>
        <v>100</v>
      </c>
      <c r="D48" s="30" t="str">
        <f>IF(P_21号様式!E40&lt;&gt; "",TEXT(INT(P_21号様式!E40),"#,##0"),"")</f>
        <v>2,701</v>
      </c>
      <c r="E48" s="31" t="str">
        <f>IF(P_21号様式!E40= "","",IF(VALUE(FIXED(P_21号様式!E40,0,TRUE))&lt;&gt;P_21号様式!E40,RIGHT(FIXED(P_21号様式!E40,3,FALSE),4),""))</f>
        <v>.997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.003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2,702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91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2,793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0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2,793</v>
      </c>
      <c r="S48" s="31" t="str">
        <f>IF(P_21号様式!L40= "","",IF(VALUE(FIXED(P_21号様式!L40,0,TRUE))&lt;&gt;P_21号様式!L40,RIGHT(FIXED(P_21号様式!L40,3,FALSE),4),""))</f>
        <v/>
      </c>
      <c r="T48" s="38">
        <f>IF(P_21号様式!M40="","",P_21号様式!M40)</f>
        <v>3.25814536340852</v>
      </c>
      <c r="U48" s="39"/>
      <c r="V48" s="40">
        <f>IF(P_21号様式!N40="","",P_21号様式!N40)</f>
        <v>0.96736111111111101</v>
      </c>
      <c r="W48" s="41"/>
    </row>
    <row r="49" spans="1:23" s="13" customFormat="1" ht="12.75" customHeight="1" x14ac:dyDescent="0.15">
      <c r="A49" s="42" t="str">
        <f>IF(P_21号様式!C41="","",P_21号様式!C41)</f>
        <v>屋久島町</v>
      </c>
      <c r="B49" s="42"/>
      <c r="C49" s="11" t="str">
        <f>IF(P_21号様式!D41="","",P_21号様式!D41)</f>
        <v/>
      </c>
      <c r="D49" s="30" t="str">
        <f>IF(P_21号様式!E41&lt;&gt; "",TEXT(INT(P_21号様式!E41),"#,##0"),"")</f>
        <v/>
      </c>
      <c r="E49" s="31" t="str">
        <f>IF(P_21号様式!E41= "","",IF(VALUE(FIXED(P_21号様式!E41,0,TRUE))&lt;&gt;P_21号様式!E41,RIGHT(FIXED(P_21号様式!E41,3,FALSE),4),""))</f>
        <v/>
      </c>
      <c r="F49" s="30" t="str">
        <f>IF(P_21号様式!F41&lt;&gt; "",TEXT(INT(P_21号様式!F41),"#,##0"),"")</f>
        <v/>
      </c>
      <c r="G49" s="31" t="str">
        <f>IF(P_21号様式!F41= "","",IF(VALUE(FIXED(P_21号様式!F41,0,TRUE))&lt;&gt;P_21号様式!F41,RIGHT(FIXED(P_21号様式!F41,3,FALSE),4),""))</f>
        <v/>
      </c>
      <c r="H49" s="30" t="str">
        <f>IF(P_21号様式!G41&lt;&gt; "",TEXT(INT(P_21号様式!G41),"#,##0"),"")</f>
        <v/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/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/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/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/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/>
      </c>
      <c r="S49" s="31" t="str">
        <f>IF(P_21号様式!L41= "","",IF(VALUE(FIXED(P_21号様式!L41,0,TRUE))&lt;&gt;P_21号様式!L41,RIGHT(FIXED(P_21号様式!L41,3,FALSE),4),""))</f>
        <v/>
      </c>
      <c r="T49" s="38" t="str">
        <f>IF(P_21号様式!M41="","",P_21号様式!M41)</f>
        <v/>
      </c>
      <c r="U49" s="39"/>
      <c r="V49" s="40" t="str">
        <f>IF(P_21号様式!N41="","",P_21号様式!N41)</f>
        <v/>
      </c>
      <c r="W49" s="41"/>
    </row>
    <row r="50" spans="1:23" s="13" customFormat="1" ht="12.75" customHeight="1" x14ac:dyDescent="0.15">
      <c r="A50" s="42" t="str">
        <f>IF(P_21号様式!C42="","",P_21号様式!C42)</f>
        <v>＊（熊毛郡）計</v>
      </c>
      <c r="B50" s="42"/>
      <c r="C50" s="11">
        <f>IF(P_21号様式!D42="","",P_21号様式!D42)</f>
        <v>50.7536919427653</v>
      </c>
      <c r="D50" s="30" t="str">
        <f>IF(P_21号様式!E42&lt;&gt; "",TEXT(INT(P_21号様式!E42),"#,##0"),"")</f>
        <v>6,426</v>
      </c>
      <c r="E50" s="31" t="str">
        <f>IF(P_21号様式!E42= "","",IF(VALUE(FIXED(P_21号様式!E42,0,TRUE))&lt;&gt;P_21号様式!E42,RIGHT(FIXED(P_21号様式!E42,3,FALSE),4),""))</f>
        <v>.996</v>
      </c>
      <c r="F50" s="30" t="str">
        <f>IF(P_21号様式!F42&lt;&gt; "",TEXT(INT(P_21号様式!F42),"#,##0"),"")</f>
        <v/>
      </c>
      <c r="G50" s="31" t="str">
        <f>IF(P_21号様式!F42= "","",IF(VALUE(FIXED(P_21号様式!F42,0,TRUE))&lt;&gt;P_21号様式!F42,RIGHT(FIXED(P_21号様式!F42,3,FALSE),4),""))</f>
        <v/>
      </c>
      <c r="H50" s="30" t="str">
        <f>IF(P_21号様式!G42&lt;&gt; "",TEXT(INT(P_21号様式!G42),"#,##0"),"")</f>
        <v/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/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/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/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/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/>
      </c>
      <c r="S50" s="31" t="str">
        <f>IF(P_21号様式!L42= "","",IF(VALUE(FIXED(P_21号様式!L42,0,TRUE))&lt;&gt;P_21号様式!L42,RIGHT(FIXED(P_21号様式!L42,3,FALSE),4),""))</f>
        <v/>
      </c>
      <c r="T50" s="38" t="str">
        <f>IF(P_21号様式!M42="","",P_21号様式!M42)</f>
        <v/>
      </c>
      <c r="U50" s="39"/>
      <c r="V50" s="40" t="str">
        <f>IF(P_21号様式!N42="","",P_21号様式!N42)</f>
        <v/>
      </c>
      <c r="W50" s="41"/>
    </row>
    <row r="51" spans="1:23" s="13" customFormat="1" ht="12.75" customHeight="1" x14ac:dyDescent="0.15">
      <c r="A51" s="42" t="str">
        <f>IF(P_21号様式!C43="","",P_21号様式!C43)</f>
        <v>大和村</v>
      </c>
      <c r="B51" s="42"/>
      <c r="C51" s="11">
        <f>IF(P_21号様式!D43="","",P_21号様式!D43)</f>
        <v>100</v>
      </c>
      <c r="D51" s="30" t="str">
        <f>IF(P_21号様式!E43&lt;&gt; "",TEXT(INT(P_21号様式!E43),"#,##0"),"")</f>
        <v>856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857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30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887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887</v>
      </c>
      <c r="S51" s="31" t="str">
        <f>IF(P_21号様式!L43= "","",IF(VALUE(FIXED(P_21号様式!L43,0,TRUE))&lt;&gt;P_21号様式!L43,RIGHT(FIXED(P_21号様式!L43,3,FALSE),4),""))</f>
        <v/>
      </c>
      <c r="T51" s="38">
        <f>IF(P_21号様式!M43="","",P_21号様式!M43)</f>
        <v>3.3821871476888399</v>
      </c>
      <c r="U51" s="39"/>
      <c r="V51" s="40">
        <f>IF(P_21号様式!N43="","",P_21号様式!N43)</f>
        <v>0.91111111111111098</v>
      </c>
      <c r="W51" s="41"/>
    </row>
    <row r="52" spans="1:23" s="13" customFormat="1" ht="12.75" customHeight="1" x14ac:dyDescent="0.15">
      <c r="A52" s="42" t="str">
        <f>IF(P_21号様式!C44="","",P_21号様式!C44)</f>
        <v>宇検村</v>
      </c>
      <c r="B52" s="42"/>
      <c r="C52" s="11">
        <f>IF(P_21号様式!D44="","",P_21号様式!D44)</f>
        <v>100</v>
      </c>
      <c r="D52" s="30" t="str">
        <f>IF(P_21号様式!E44&lt;&gt; "",TEXT(INT(P_21号様式!E44),"#,##0"),"")</f>
        <v>1,056</v>
      </c>
      <c r="E52" s="31" t="str">
        <f>IF(P_21号様式!E44= "","",IF(VALUE(FIXED(P_21号様式!E44,0,TRUE))&lt;&gt;P_21号様式!E44,RIGHT(FIXED(P_21号様式!E44,3,FALSE),4),""))</f>
        <v>.998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.002</v>
      </c>
      <c r="H52" s="30" t="str">
        <f>IF(P_21号様式!G44&lt;&gt; "",TEXT(INT(P_21号様式!G44),"#,##0"),"")</f>
        <v>0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1,057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71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1,128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1,128</v>
      </c>
      <c r="S52" s="31" t="str">
        <f>IF(P_21号様式!L44= "","",IF(VALUE(FIXED(P_21号様式!L44,0,TRUE))&lt;&gt;P_21号様式!L44,RIGHT(FIXED(P_21号様式!L44,3,FALSE),4),""))</f>
        <v/>
      </c>
      <c r="T52" s="38">
        <f>IF(P_21号様式!M44="","",P_21号様式!M44)</f>
        <v>6.2943262411347503</v>
      </c>
      <c r="U52" s="39"/>
      <c r="V52" s="40">
        <f>IF(P_21号様式!N44="","",P_21号様式!N44)</f>
        <v>0.93472222222222201</v>
      </c>
      <c r="W52" s="41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37" t="s">
        <v>30</v>
      </c>
      <c r="B54" s="37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38" t="str">
        <f>IF(P_21号様式!X2="","",P_21号様式!X2)</f>
        <v/>
      </c>
      <c r="U54" s="39"/>
      <c r="V54" s="40" t="str">
        <f>IF(P_21号様式!Y2="","",P_21号様式!Y2)</f>
        <v/>
      </c>
      <c r="W54" s="41"/>
    </row>
    <row r="55" spans="1:23" s="13" customFormat="1" ht="12.75" customHeight="1" x14ac:dyDescent="0.15">
      <c r="A55" s="37" t="s">
        <v>31</v>
      </c>
      <c r="B55" s="37"/>
      <c r="C55" s="18">
        <f>IF(P_21号様式!Z2="","",P_21号様式!Z2)</f>
        <v>22.2606010244453</v>
      </c>
      <c r="D55" s="19" t="str">
        <f>IF(P_21号様式!AA2&lt;&gt; "",TEXT(INT(P_21号様式!AA2),"#,##0"),"")</f>
        <v>138,322</v>
      </c>
      <c r="E55" s="12" t="str">
        <f>IF(P_21号様式!AA2= "","",IF(VALUE(FIXED(P_21号様式!AA2,0,TRUE))&lt;&gt;P_21号様式!AA2,RIGHT(FIXED(P_21号様式!AA2,3,FALSE),4),""))</f>
        <v>.941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38" t="str">
        <f>IF(P_21号様式!AI2="","",P_21号様式!AI2)</f>
        <v/>
      </c>
      <c r="U55" s="39"/>
      <c r="V55" s="40" t="str">
        <f>IF(P_21号様式!AJ2="","",P_21号様式!AJ2)</f>
        <v/>
      </c>
      <c r="W55" s="41"/>
    </row>
    <row r="56" spans="1:23" s="13" customFormat="1" ht="12.75" customHeight="1" x14ac:dyDescent="0.15">
      <c r="A56" s="37" t="s">
        <v>38</v>
      </c>
      <c r="B56" s="37"/>
      <c r="C56" s="18">
        <f>IF(P_21号様式!AK2="","",P_21号様式!AK2)</f>
        <v>66.888241702051999</v>
      </c>
      <c r="D56" s="19" t="str">
        <f>IF(P_21号様式!AL2&lt;&gt; "",TEXT(INT(P_21号様式!AL2),"#,##0"),"")</f>
        <v>57,524</v>
      </c>
      <c r="E56" s="12" t="str">
        <f>IF(P_21号様式!AL2= "","",IF(VALUE(FIXED(P_21号様式!AL2,0,TRUE))&lt;&gt;P_21号様式!AL2,RIGHT(FIXED(P_21号様式!AL2,3,FALSE),4),""))</f>
        <v>.968</v>
      </c>
      <c r="F56" s="19" t="str">
        <f>IF(P_21号様式!AM2&lt;&gt; "",TEXT(INT(P_21号様式!AM2),"#,##0"),"")</f>
        <v/>
      </c>
      <c r="G56" s="12" t="str">
        <f>IF(P_21号様式!AM2= "","",IF(VALUE(FIXED(P_21号様式!AM2,0,TRUE))&lt;&gt;P_21号様式!AM2,RIGHT(FIXED(P_21号様式!AM2,3,FALSE),4),""))</f>
        <v/>
      </c>
      <c r="H56" s="19" t="str">
        <f>IF(P_21号様式!AN2&lt;&gt; "",TEXT(INT(P_21号様式!AN2),"#,##0"),"")</f>
        <v/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/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/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/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/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/>
      </c>
      <c r="S56" s="12" t="str">
        <f>IF(P_21号様式!AS2= "","",IF(VALUE(FIXED(P_21号様式!AS2,0,TRUE))&lt;&gt;P_21号様式!AS2,RIGHT(FIXED(P_21号様式!AS2,3,FALSE),4),""))</f>
        <v/>
      </c>
      <c r="T56" s="38" t="str">
        <f>IF(P_21号様式!AT2="","",P_21号様式!AT2)</f>
        <v/>
      </c>
      <c r="U56" s="39"/>
      <c r="V56" s="40" t="str">
        <f>IF(P_21号様式!AU2="","",P_21号様式!AU2)</f>
        <v/>
      </c>
      <c r="W56" s="41"/>
    </row>
    <row r="57" spans="1:23" s="13" customFormat="1" ht="12.75" customHeight="1" x14ac:dyDescent="0.15">
      <c r="A57" s="37" t="s">
        <v>32</v>
      </c>
      <c r="B57" s="37"/>
      <c r="C57" s="18">
        <f>IF(P_21号様式!AV2="","",P_21号様式!AV2)</f>
        <v>27.722947398210099</v>
      </c>
      <c r="D57" s="19" t="str">
        <f>IF(P_21号様式!AW2&lt;&gt; "",TEXT(INT(P_21号様式!AW2),"#,##0"),"")</f>
        <v>195,847</v>
      </c>
      <c r="E57" s="12" t="str">
        <f>IF(P_21号様式!AW2= "","",IF(VALUE(FIXED(P_21号様式!AW2,0,TRUE))&lt;&gt;P_21号様式!AW2,RIGHT(FIXED(P_21号様式!AW2,3,FALSE),4),""))</f>
        <v>.909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38" t="str">
        <f>IF(P_21号様式!BE2="","",P_21号様式!BE2)</f>
        <v/>
      </c>
      <c r="U57" s="39"/>
      <c r="V57" s="40" t="str">
        <f>IF(P_21号様式!BF2="","",P_21号様式!BF2)</f>
        <v/>
      </c>
      <c r="W57" s="41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64" t="s">
        <v>0</v>
      </c>
      <c r="B59" s="64"/>
      <c r="C59" s="64"/>
      <c r="D59" s="64"/>
      <c r="H59" s="65" t="s">
        <v>1</v>
      </c>
      <c r="I59" s="65"/>
      <c r="J59" s="65"/>
      <c r="K59" s="65"/>
      <c r="L59" s="65"/>
      <c r="M59" s="65"/>
      <c r="N59" s="65"/>
      <c r="O59" s="65"/>
      <c r="P59" s="23"/>
      <c r="Q59" s="4"/>
      <c r="R59" s="4"/>
      <c r="S59" s="4"/>
      <c r="V59" s="66" t="s">
        <v>37</v>
      </c>
      <c r="W59" s="66"/>
    </row>
    <row r="60" spans="1:23" s="20" customFormat="1" ht="15" customHeight="1" x14ac:dyDescent="0.15">
      <c r="A60" s="64"/>
      <c r="B60" s="64"/>
      <c r="C60" s="64"/>
      <c r="D60" s="64"/>
      <c r="G60" s="22"/>
      <c r="H60" s="65"/>
      <c r="I60" s="65"/>
      <c r="J60" s="65"/>
      <c r="K60" s="65"/>
      <c r="L60" s="65"/>
      <c r="M60" s="65"/>
      <c r="N60" s="65"/>
      <c r="O60" s="65"/>
      <c r="P60" s="5"/>
      <c r="V60" s="66"/>
      <c r="W60" s="66"/>
    </row>
    <row r="61" spans="1:23" s="20" customFormat="1" ht="15" customHeight="1" x14ac:dyDescent="0.15">
      <c r="A61" s="5"/>
      <c r="B61" s="67">
        <f>IF(パラメタシート!B1="","",パラメタシート!B1)</f>
        <v>45858</v>
      </c>
      <c r="C61" s="67"/>
      <c r="D61" s="67"/>
      <c r="E61" s="67"/>
      <c r="F61" s="67"/>
      <c r="G61" s="24"/>
      <c r="I61" s="23"/>
      <c r="J61" s="23"/>
      <c r="O61" s="23"/>
      <c r="P61" s="61" t="str">
        <f>IF(P_21号様式!BH59="0","即日　開票","翌日　開票")</f>
        <v>即日　開票</v>
      </c>
      <c r="Q61" s="61"/>
      <c r="R61" s="33" t="s">
        <v>2</v>
      </c>
      <c r="S61" s="68">
        <f>IF(P_21号様式!BI59="","時   　 分　現在",P_21号様式!BI59)</f>
        <v>4.1666666666666699E-2</v>
      </c>
      <c r="T61" s="68"/>
      <c r="U61" s="68"/>
      <c r="V61" s="68"/>
      <c r="W61" s="25"/>
    </row>
    <row r="62" spans="1:23" s="20" customFormat="1" ht="15" customHeight="1" x14ac:dyDescent="0.15">
      <c r="B62" s="60" t="str">
        <f>IF(P_21号様式!BG59="","",P_21号様式!BG59)</f>
        <v>参議院比例代表選出議員選挙</v>
      </c>
      <c r="C62" s="60"/>
      <c r="D62" s="60"/>
      <c r="E62" s="60"/>
      <c r="F62" s="60"/>
      <c r="H62" s="23"/>
      <c r="I62" s="23"/>
      <c r="J62" s="23"/>
      <c r="O62" s="29"/>
      <c r="P62" s="61" t="s">
        <v>3</v>
      </c>
      <c r="Q62" s="61"/>
      <c r="R62" s="33" t="s">
        <v>4</v>
      </c>
      <c r="S62" s="62" t="str">
        <f>IF(P_21号様式!BF59="","時   　 分　結了",P_21号様式!BF59)</f>
        <v>時   　 分　結了</v>
      </c>
      <c r="T62" s="62"/>
      <c r="U62" s="62"/>
      <c r="V62" s="62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3"/>
      <c r="R63" s="63"/>
      <c r="S63" s="63"/>
    </row>
    <row r="64" spans="1:23" s="8" customFormat="1" x14ac:dyDescent="0.15">
      <c r="A64" s="47" t="s">
        <v>5</v>
      </c>
      <c r="B64" s="48"/>
      <c r="C64" s="7"/>
      <c r="D64" s="53" t="s">
        <v>6</v>
      </c>
      <c r="E64" s="54"/>
      <c r="F64" s="53" t="s">
        <v>7</v>
      </c>
      <c r="G64" s="54"/>
      <c r="H64" s="53" t="s">
        <v>8</v>
      </c>
      <c r="I64" s="54"/>
      <c r="J64" s="53" t="s">
        <v>9</v>
      </c>
      <c r="K64" s="54"/>
      <c r="L64" s="53" t="s">
        <v>10</v>
      </c>
      <c r="M64" s="54"/>
      <c r="N64" s="53" t="s">
        <v>11</v>
      </c>
      <c r="O64" s="54"/>
      <c r="P64" s="53" t="s">
        <v>12</v>
      </c>
      <c r="Q64" s="54"/>
      <c r="R64" s="53" t="s">
        <v>13</v>
      </c>
      <c r="S64" s="54"/>
      <c r="T64" s="53"/>
      <c r="U64" s="54"/>
      <c r="V64" s="53"/>
      <c r="W64" s="54"/>
    </row>
    <row r="65" spans="1:23" s="8" customFormat="1" x14ac:dyDescent="0.15">
      <c r="A65" s="49"/>
      <c r="B65" s="50"/>
      <c r="C65" s="9" t="s">
        <v>14</v>
      </c>
      <c r="D65" s="55" t="s">
        <v>34</v>
      </c>
      <c r="E65" s="59"/>
      <c r="F65" s="55" t="s">
        <v>15</v>
      </c>
      <c r="G65" s="56"/>
      <c r="H65" s="55" t="s">
        <v>36</v>
      </c>
      <c r="I65" s="56"/>
      <c r="J65" s="55" t="s">
        <v>16</v>
      </c>
      <c r="K65" s="56"/>
      <c r="L65" s="55" t="s">
        <v>17</v>
      </c>
      <c r="M65" s="56"/>
      <c r="N65" s="55" t="s">
        <v>18</v>
      </c>
      <c r="O65" s="56"/>
      <c r="P65" s="55" t="s">
        <v>35</v>
      </c>
      <c r="Q65" s="56"/>
      <c r="R65" s="55" t="s">
        <v>19</v>
      </c>
      <c r="S65" s="56"/>
      <c r="T65" s="55" t="s">
        <v>20</v>
      </c>
      <c r="U65" s="56"/>
      <c r="V65" s="57" t="s">
        <v>21</v>
      </c>
      <c r="W65" s="58"/>
    </row>
    <row r="66" spans="1:23" s="8" customFormat="1" x14ac:dyDescent="0.15">
      <c r="A66" s="51"/>
      <c r="B66" s="52"/>
      <c r="C66" s="10" t="s">
        <v>22</v>
      </c>
      <c r="D66" s="43"/>
      <c r="E66" s="44"/>
      <c r="F66" s="43" t="s">
        <v>23</v>
      </c>
      <c r="G66" s="44"/>
      <c r="H66" s="43" t="s">
        <v>24</v>
      </c>
      <c r="I66" s="44"/>
      <c r="J66" s="43" t="s">
        <v>25</v>
      </c>
      <c r="K66" s="44"/>
      <c r="L66" s="43"/>
      <c r="M66" s="44"/>
      <c r="N66" s="43" t="s">
        <v>26</v>
      </c>
      <c r="O66" s="44"/>
      <c r="P66" s="43" t="s">
        <v>27</v>
      </c>
      <c r="Q66" s="44"/>
      <c r="R66" s="43" t="s">
        <v>28</v>
      </c>
      <c r="S66" s="44"/>
      <c r="T66" s="43" t="s">
        <v>29</v>
      </c>
      <c r="U66" s="44"/>
      <c r="V66" s="45"/>
      <c r="W66" s="46"/>
    </row>
    <row r="67" spans="1:23" s="13" customFormat="1" ht="12.75" customHeight="1" x14ac:dyDescent="0.15">
      <c r="A67" s="42" t="str">
        <f>IF(P_21号様式!C45="","",P_21号様式!C45)</f>
        <v>瀬戸内町</v>
      </c>
      <c r="B67" s="42"/>
      <c r="C67" s="11" t="str">
        <f>IF(P_21号様式!D45="","",P_21号様式!D45)</f>
        <v/>
      </c>
      <c r="D67" s="30" t="str">
        <f>IF(P_21号様式!E45&lt;&gt; "",TEXT(INT(P_21号様式!E45),"#,##0"),"")</f>
        <v/>
      </c>
      <c r="E67" s="31" t="str">
        <f>IF(P_21号様式!E45= "","",IF(VALUE(FIXED(P_21号様式!E45,0,TRUE))&lt;&gt;P_21号様式!E45,RIGHT(FIXED(P_21号様式!E45,3,FALSE),4),""))</f>
        <v/>
      </c>
      <c r="F67" s="30" t="str">
        <f>IF(P_21号様式!F45&lt;&gt; "",TEXT(INT(P_21号様式!F45),"#,##0"),"")</f>
        <v/>
      </c>
      <c r="G67" s="31" t="str">
        <f>IF(P_21号様式!F45= "","",IF(VALUE(FIXED(P_21号様式!F45,0,TRUE))&lt;&gt;P_21号様式!F45,RIGHT(FIXED(P_21号様式!F45,3,FALSE),4),""))</f>
        <v/>
      </c>
      <c r="H67" s="30" t="str">
        <f>IF(P_21号様式!G45&lt;&gt; "",TEXT(INT(P_21号様式!G45),"#,##0"),"")</f>
        <v/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/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/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/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/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/>
      </c>
      <c r="S67" s="31" t="str">
        <f>IF(P_21号様式!L45= "","",IF(VALUE(FIXED(P_21号様式!L45,0,TRUE))&lt;&gt;P_21号様式!L45,RIGHT(FIXED(P_21号様式!L45,3,FALSE),4),""))</f>
        <v/>
      </c>
      <c r="T67" s="38" t="str">
        <f>IF(P_21号様式!M45="","",P_21号様式!M45)</f>
        <v/>
      </c>
      <c r="U67" s="39"/>
      <c r="V67" s="40" t="str">
        <f>IF(P_21号様式!N45="","",P_21号様式!N45)</f>
        <v/>
      </c>
      <c r="W67" s="41"/>
    </row>
    <row r="68" spans="1:23" s="13" customFormat="1" ht="12.75" customHeight="1" x14ac:dyDescent="0.15">
      <c r="A68" s="42" t="str">
        <f>IF(P_21号様式!C46="","",P_21号様式!C46)</f>
        <v>龍郷町</v>
      </c>
      <c r="B68" s="42"/>
      <c r="C68" s="11" t="str">
        <f>IF(P_21号様式!D46="","",P_21号様式!D46)</f>
        <v/>
      </c>
      <c r="D68" s="30" t="str">
        <f>IF(P_21号様式!E46&lt;&gt; "",TEXT(INT(P_21号様式!E46),"#,##0"),"")</f>
        <v/>
      </c>
      <c r="E68" s="31" t="str">
        <f>IF(P_21号様式!E46= "","",IF(VALUE(FIXED(P_21号様式!E46,0,TRUE))&lt;&gt;P_21号様式!E46,RIGHT(FIXED(P_21号様式!E46,3,FALSE),4),""))</f>
        <v/>
      </c>
      <c r="F68" s="30" t="str">
        <f>IF(P_21号様式!F46&lt;&gt; "",TEXT(INT(P_21号様式!F46),"#,##0"),"")</f>
        <v/>
      </c>
      <c r="G68" s="31" t="str">
        <f>IF(P_21号様式!F46= "","",IF(VALUE(FIXED(P_21号様式!F46,0,TRUE))&lt;&gt;P_21号様式!F46,RIGHT(FIXED(P_21号様式!F46,3,FALSE),4),""))</f>
        <v/>
      </c>
      <c r="H68" s="30" t="str">
        <f>IF(P_21号様式!G46&lt;&gt; "",TEXT(INT(P_21号様式!G46),"#,##0"),"")</f>
        <v/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/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/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/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/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/>
      </c>
      <c r="S68" s="31" t="str">
        <f>IF(P_21号様式!L46= "","",IF(VALUE(FIXED(P_21号様式!L46,0,TRUE))&lt;&gt;P_21号様式!L46,RIGHT(FIXED(P_21号様式!L46,3,FALSE),4),""))</f>
        <v/>
      </c>
      <c r="T68" s="38" t="str">
        <f>IF(P_21号様式!M46="","",P_21号様式!M46)</f>
        <v/>
      </c>
      <c r="U68" s="39"/>
      <c r="V68" s="40" t="str">
        <f>IF(P_21号様式!N46="","",P_21号様式!N46)</f>
        <v/>
      </c>
      <c r="W68" s="41"/>
    </row>
    <row r="69" spans="1:23" s="13" customFormat="1" ht="12.75" customHeight="1" x14ac:dyDescent="0.15">
      <c r="A69" s="42" t="str">
        <f>IF(P_21号様式!C47="","",P_21号様式!C47)</f>
        <v>喜界町</v>
      </c>
      <c r="B69" s="42"/>
      <c r="C69" s="11">
        <f>IF(P_21号様式!D47="","",P_21号様式!D47)</f>
        <v>100</v>
      </c>
      <c r="D69" s="30" t="str">
        <f>IF(P_21号様式!E47&lt;&gt; "",TEXT(INT(P_21号様式!E47),"#,##0"),"")</f>
        <v>3,372</v>
      </c>
      <c r="E69" s="31" t="str">
        <f>IF(P_21号様式!E47= "","",IF(VALUE(FIXED(P_21号様式!E47,0,TRUE))&lt;&gt;P_21号様式!E47,RIGHT(FIXED(P_21号様式!E47,3,FALSE),4),""))</f>
        <v>.998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.002</v>
      </c>
      <c r="H69" s="30" t="str">
        <f>IF(P_21号様式!G47&lt;&gt; "",TEXT(INT(P_21号様式!G47),"#,##0"),"")</f>
        <v>0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3,373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125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3,498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1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3,499</v>
      </c>
      <c r="S69" s="31" t="str">
        <f>IF(P_21号様式!L47= "","",IF(VALUE(FIXED(P_21号様式!L47,0,TRUE))&lt;&gt;P_21号様式!L47,RIGHT(FIXED(P_21号様式!L47,3,FALSE),4),""))</f>
        <v/>
      </c>
      <c r="T69" s="38">
        <f>IF(P_21号様式!M47="","",P_21号様式!M47)</f>
        <v>3.57347055460263</v>
      </c>
      <c r="U69" s="39"/>
      <c r="V69" s="40">
        <f>IF(P_21号様式!N47="","",P_21号様式!N47)</f>
        <v>0.96388888888888902</v>
      </c>
      <c r="W69" s="41"/>
    </row>
    <row r="70" spans="1:23" s="13" customFormat="1" ht="12.75" customHeight="1" x14ac:dyDescent="0.15">
      <c r="A70" s="42" t="str">
        <f>IF(P_21号様式!C48="","",P_21号様式!C48)</f>
        <v>徳之島町</v>
      </c>
      <c r="B70" s="42"/>
      <c r="C70" s="11" t="str">
        <f>IF(P_21号様式!D48="","",P_21号様式!D48)</f>
        <v/>
      </c>
      <c r="D70" s="30" t="str">
        <f>IF(P_21号様式!E48&lt;&gt; "",TEXT(INT(P_21号様式!E48),"#,##0"),"")</f>
        <v/>
      </c>
      <c r="E70" s="31" t="str">
        <f>IF(P_21号様式!E48= "","",IF(VALUE(FIXED(P_21号様式!E48,0,TRUE))&lt;&gt;P_21号様式!E48,RIGHT(FIXED(P_21号様式!E48,3,FALSE),4),""))</f>
        <v/>
      </c>
      <c r="F70" s="30" t="str">
        <f>IF(P_21号様式!F48&lt;&gt; "",TEXT(INT(P_21号様式!F48),"#,##0"),"")</f>
        <v/>
      </c>
      <c r="G70" s="31" t="str">
        <f>IF(P_21号様式!F48= "","",IF(VALUE(FIXED(P_21号様式!F48,0,TRUE))&lt;&gt;P_21号様式!F48,RIGHT(FIXED(P_21号様式!F48,3,FALSE),4),""))</f>
        <v/>
      </c>
      <c r="H70" s="30" t="str">
        <f>IF(P_21号様式!G48&lt;&gt; "",TEXT(INT(P_21号様式!G48),"#,##0"),"")</f>
        <v/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/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/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/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/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/>
      </c>
      <c r="S70" s="31" t="str">
        <f>IF(P_21号様式!L48= "","",IF(VALUE(FIXED(P_21号様式!L48,0,TRUE))&lt;&gt;P_21号様式!L48,RIGHT(FIXED(P_21号様式!L48,3,FALSE),4),""))</f>
        <v/>
      </c>
      <c r="T70" s="38" t="str">
        <f>IF(P_21号様式!M48="","",P_21号様式!M48)</f>
        <v/>
      </c>
      <c r="U70" s="39"/>
      <c r="V70" s="40" t="str">
        <f>IF(P_21号様式!N48="","",P_21号様式!N48)</f>
        <v/>
      </c>
      <c r="W70" s="41"/>
    </row>
    <row r="71" spans="1:23" s="13" customFormat="1" ht="12.75" customHeight="1" x14ac:dyDescent="0.15">
      <c r="A71" s="42" t="str">
        <f>IF(P_21号様式!C49="","",P_21号様式!C49)</f>
        <v>天城町</v>
      </c>
      <c r="B71" s="42"/>
      <c r="C71" s="11">
        <f>IF(P_21号様式!D49="","",P_21号様式!D49)</f>
        <v>100</v>
      </c>
      <c r="D71" s="30" t="str">
        <f>IF(P_21号様式!E49&lt;&gt; "",TEXT(INT(P_21号様式!E49),"#,##0"),"")</f>
        <v>2,796</v>
      </c>
      <c r="E71" s="31" t="str">
        <f>IF(P_21号様式!E49= "","",IF(VALUE(FIXED(P_21号様式!E49,0,TRUE))&lt;&gt;P_21号様式!E49,RIGHT(FIXED(P_21号様式!E49,3,FALSE),4),""))</f>
        <v>.999</v>
      </c>
      <c r="F71" s="30" t="str">
        <f>IF(P_21号様式!F49&lt;&gt; "",TEXT(INT(P_21号様式!F49),"#,##0"),"")</f>
        <v>0</v>
      </c>
      <c r="G71" s="31" t="str">
        <f>IF(P_21号様式!F49= "","",IF(VALUE(FIXED(P_21号様式!F49,0,TRUE))&lt;&gt;P_21号様式!F49,RIGHT(FIXED(P_21号様式!F49,3,FALSE),4),""))</f>
        <v>.001</v>
      </c>
      <c r="H71" s="30" t="str">
        <f>IF(P_21号様式!G49&lt;&gt; "",TEXT(INT(P_21号様式!G49),"#,##0"),"")</f>
        <v>2</v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>2,799</v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>212</v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>3,011</v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>0</v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>3,011</v>
      </c>
      <c r="S71" s="31" t="str">
        <f>IF(P_21号様式!L49= "","",IF(VALUE(FIXED(P_21号様式!L49,0,TRUE))&lt;&gt;P_21号様式!L49,RIGHT(FIXED(P_21号様式!L49,3,FALSE),4),""))</f>
        <v/>
      </c>
      <c r="T71" s="38">
        <f>IF(P_21号様式!M49="","",P_21号様式!M49)</f>
        <v>7.0408502158751203</v>
      </c>
      <c r="U71" s="39"/>
      <c r="V71" s="40">
        <f>IF(P_21号様式!N49="","",P_21号様式!N49)</f>
        <v>0.968055555555556</v>
      </c>
      <c r="W71" s="41"/>
    </row>
    <row r="72" spans="1:23" s="13" customFormat="1" ht="12.75" customHeight="1" x14ac:dyDescent="0.15">
      <c r="A72" s="42" t="str">
        <f>IF(P_21号様式!C50="","",P_21号様式!C50)</f>
        <v>伊仙町</v>
      </c>
      <c r="B72" s="42"/>
      <c r="C72" s="11">
        <f>IF(P_21号様式!D50="","",P_21号様式!D50)</f>
        <v>100</v>
      </c>
      <c r="D72" s="30" t="str">
        <f>IF(P_21号様式!E50&lt;&gt; "",TEXT(INT(P_21号様式!E50),"#,##0"),"")</f>
        <v>2,896</v>
      </c>
      <c r="E72" s="31" t="str">
        <f>IF(P_21号様式!E50= "","",IF(VALUE(FIXED(P_21号様式!E50,0,TRUE))&lt;&gt;P_21号様式!E50,RIGHT(FIXED(P_21号様式!E50,3,FALSE),4),""))</f>
        <v>.999</v>
      </c>
      <c r="F72" s="30" t="str">
        <f>IF(P_21号様式!F50&lt;&gt; "",TEXT(INT(P_21号様式!F50),"#,##0"),"")</f>
        <v>0</v>
      </c>
      <c r="G72" s="31" t="str">
        <f>IF(P_21号様式!F50= "","",IF(VALUE(FIXED(P_21号様式!F50,0,TRUE))&lt;&gt;P_21号様式!F50,RIGHT(FIXED(P_21号様式!F50,3,FALSE),4),""))</f>
        <v>.001</v>
      </c>
      <c r="H72" s="30" t="str">
        <f>IF(P_21号様式!G50&lt;&gt; "",TEXT(INT(P_21号様式!G50),"#,##0"),"")</f>
        <v>0</v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>2,897</v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>113</v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>3,010</v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>0</v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>3,010</v>
      </c>
      <c r="S72" s="31" t="str">
        <f>IF(P_21号様式!L50= "","",IF(VALUE(FIXED(P_21号様式!L50,0,TRUE))&lt;&gt;P_21号様式!L50,RIGHT(FIXED(P_21号様式!L50,3,FALSE),4),""))</f>
        <v/>
      </c>
      <c r="T72" s="38">
        <f>IF(P_21号様式!M50="","",P_21号様式!M50)</f>
        <v>3.7541528239202702</v>
      </c>
      <c r="U72" s="39"/>
      <c r="V72" s="40">
        <f>IF(P_21号様式!N50="","",P_21号様式!N50)</f>
        <v>0.97222222222222199</v>
      </c>
      <c r="W72" s="41"/>
    </row>
    <row r="73" spans="1:23" s="13" customFormat="1" ht="12.75" customHeight="1" x14ac:dyDescent="0.15">
      <c r="A73" s="42" t="str">
        <f>IF(P_21号様式!C51="","",P_21号様式!C51)</f>
        <v>和泊町</v>
      </c>
      <c r="B73" s="42"/>
      <c r="C73" s="11">
        <f>IF(P_21号様式!D51="","",P_21号様式!D51)</f>
        <v>100</v>
      </c>
      <c r="D73" s="30" t="str">
        <f>IF(P_21号様式!E51&lt;&gt; "",TEXT(INT(P_21号様式!E51),"#,##0"),"")</f>
        <v>3,096</v>
      </c>
      <c r="E73" s="31" t="str">
        <f>IF(P_21号様式!E51= "","",IF(VALUE(FIXED(P_21号様式!E51,0,TRUE))&lt;&gt;P_21号様式!E51,RIGHT(FIXED(P_21号様式!E51,3,FALSE),4),""))</f>
        <v>.999</v>
      </c>
      <c r="F73" s="30" t="str">
        <f>IF(P_21号様式!F51&lt;&gt; "",TEXT(INT(P_21号様式!F51),"#,##0"),"")</f>
        <v>0</v>
      </c>
      <c r="G73" s="31" t="str">
        <f>IF(P_21号様式!F51= "","",IF(VALUE(FIXED(P_21号様式!F51,0,TRUE))&lt;&gt;P_21号様式!F51,RIGHT(FIXED(P_21号様式!F51,3,FALSE),4),""))</f>
        <v>.001</v>
      </c>
      <c r="H73" s="30" t="str">
        <f>IF(P_21号様式!G51&lt;&gt; "",TEXT(INT(P_21号様式!G51),"#,##0"),"")</f>
        <v>1</v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>3,098</v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>133</v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>3,231</v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>0</v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>3,231</v>
      </c>
      <c r="S73" s="31" t="str">
        <f>IF(P_21号様式!L51= "","",IF(VALUE(FIXED(P_21号様式!L51,0,TRUE))&lt;&gt;P_21号様式!L51,RIGHT(FIXED(P_21号様式!L51,3,FALSE),4),""))</f>
        <v/>
      </c>
      <c r="T73" s="38">
        <f>IF(P_21号様式!M51="","",P_21号様式!M51)</f>
        <v>4.1163726400495202</v>
      </c>
      <c r="U73" s="39"/>
      <c r="V73" s="40">
        <f>IF(P_21号様式!N51="","",P_21号様式!N51)</f>
        <v>2.4305555555555601E-2</v>
      </c>
      <c r="W73" s="41"/>
    </row>
    <row r="74" spans="1:23" s="13" customFormat="1" ht="12.75" customHeight="1" x14ac:dyDescent="0.15">
      <c r="A74" s="42" t="str">
        <f>IF(P_21号様式!C52="","",P_21号様式!C52)</f>
        <v>知名町</v>
      </c>
      <c r="B74" s="42"/>
      <c r="C74" s="11">
        <f>IF(P_21号様式!D52="","",P_21号様式!D52)</f>
        <v>100</v>
      </c>
      <c r="D74" s="30" t="str">
        <f>IF(P_21号様式!E52&lt;&gt; "",TEXT(INT(P_21号様式!E52),"#,##0"),"")</f>
        <v>2,825</v>
      </c>
      <c r="E74" s="31" t="str">
        <f>IF(P_21号様式!E52= "","",IF(VALUE(FIXED(P_21号様式!E52,0,TRUE))&lt;&gt;P_21号様式!E52,RIGHT(FIXED(P_21号様式!E52,3,FALSE),4),""))</f>
        <v>.999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.001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2,826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120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2,946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2,946</v>
      </c>
      <c r="S74" s="31" t="str">
        <f>IF(P_21号様式!L52= "","",IF(VALUE(FIXED(P_21号様式!L52,0,TRUE))&lt;&gt;P_21号様式!L52,RIGHT(FIXED(P_21号様式!L52,3,FALSE),4),""))</f>
        <v/>
      </c>
      <c r="T74" s="38">
        <f>IF(P_21号様式!M52="","",P_21号様式!M52)</f>
        <v>4.0733197556008101</v>
      </c>
      <c r="U74" s="39"/>
      <c r="V74" s="40">
        <f>IF(P_21号様式!N52="","",P_21号様式!N52)</f>
        <v>0.94374999999999998</v>
      </c>
      <c r="W74" s="41"/>
    </row>
    <row r="75" spans="1:23" s="13" customFormat="1" ht="12.75" customHeight="1" x14ac:dyDescent="0.15">
      <c r="A75" s="42" t="str">
        <f>IF(P_21号様式!C53="","",P_21号様式!C53)</f>
        <v>与論町</v>
      </c>
      <c r="B75" s="42"/>
      <c r="C75" s="11" t="str">
        <f>IF(P_21号様式!D53="","",P_21号様式!D53)</f>
        <v/>
      </c>
      <c r="D75" s="30" t="str">
        <f>IF(P_21号様式!E53&lt;&gt; "",TEXT(INT(P_21号様式!E53),"#,##0"),"")</f>
        <v/>
      </c>
      <c r="E75" s="31" t="str">
        <f>IF(P_21号様式!E53= "","",IF(VALUE(FIXED(P_21号様式!E53,0,TRUE))&lt;&gt;P_21号様式!E53,RIGHT(FIXED(P_21号様式!E53,3,FALSE),4),""))</f>
        <v/>
      </c>
      <c r="F75" s="30" t="str">
        <f>IF(P_21号様式!F53&lt;&gt; "",TEXT(INT(P_21号様式!F53),"#,##0"),"")</f>
        <v/>
      </c>
      <c r="G75" s="31" t="str">
        <f>IF(P_21号様式!F53= "","",IF(VALUE(FIXED(P_21号様式!F53,0,TRUE))&lt;&gt;P_21号様式!F53,RIGHT(FIXED(P_21号様式!F53,3,FALSE),4),""))</f>
        <v/>
      </c>
      <c r="H75" s="30" t="str">
        <f>IF(P_21号様式!G53&lt;&gt; "",TEXT(INT(P_21号様式!G53),"#,##0"),"")</f>
        <v/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/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/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/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/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/>
      </c>
      <c r="S75" s="31" t="str">
        <f>IF(P_21号様式!L53= "","",IF(VALUE(FIXED(P_21号様式!L53,0,TRUE))&lt;&gt;P_21号様式!L53,RIGHT(FIXED(P_21号様式!L53,3,FALSE),4),""))</f>
        <v/>
      </c>
      <c r="T75" s="38" t="str">
        <f>IF(P_21号様式!M53="","",P_21号様式!M53)</f>
        <v/>
      </c>
      <c r="U75" s="39"/>
      <c r="V75" s="40" t="str">
        <f>IF(P_21号様式!N53="","",P_21号様式!N53)</f>
        <v/>
      </c>
      <c r="W75" s="41"/>
    </row>
    <row r="76" spans="1:23" s="13" customFormat="1" ht="12.75" customHeight="1" x14ac:dyDescent="0.15">
      <c r="A76" s="42" t="str">
        <f>IF(P_21号様式!C54="","",P_21号様式!C54)</f>
        <v>＊（大島郡）計</v>
      </c>
      <c r="B76" s="42"/>
      <c r="C76" s="11">
        <f>IF(P_21号様式!D54="","",P_21号様式!D54)</f>
        <v>52.428736346683202</v>
      </c>
      <c r="D76" s="30" t="str">
        <f>IF(P_21号様式!E54&lt;&gt; "",TEXT(INT(P_21号様式!E54),"#,##0"),"")</f>
        <v>16,903</v>
      </c>
      <c r="E76" s="31" t="str">
        <f>IF(P_21号様式!E54= "","",IF(VALUE(FIXED(P_21号様式!E54,0,TRUE))&lt;&gt;P_21号様式!E54,RIGHT(FIXED(P_21号様式!E54,3,FALSE),4),""))</f>
        <v>.991</v>
      </c>
      <c r="F76" s="30" t="str">
        <f>IF(P_21号様式!F54&lt;&gt; "",TEXT(INT(P_21号様式!F54),"#,##0"),"")</f>
        <v/>
      </c>
      <c r="G76" s="31" t="str">
        <f>IF(P_21号様式!F54= "","",IF(VALUE(FIXED(P_21号様式!F54,0,TRUE))&lt;&gt;P_21号様式!F54,RIGHT(FIXED(P_21号様式!F54,3,FALSE),4),""))</f>
        <v/>
      </c>
      <c r="H76" s="30" t="str">
        <f>IF(P_21号様式!G54&lt;&gt; "",TEXT(INT(P_21号様式!G54),"#,##0"),"")</f>
        <v/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/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/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/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/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/>
      </c>
      <c r="S76" s="31" t="str">
        <f>IF(P_21号様式!L54= "","",IF(VALUE(FIXED(P_21号様式!L54,0,TRUE))&lt;&gt;P_21号様式!L54,RIGHT(FIXED(P_21号様式!L54,3,FALSE),4),""))</f>
        <v/>
      </c>
      <c r="T76" s="38" t="str">
        <f>IF(P_21号様式!M54="","",P_21号様式!M54)</f>
        <v/>
      </c>
      <c r="U76" s="39"/>
      <c r="V76" s="40" t="str">
        <f>IF(P_21号様式!N54="","",P_21号様式!N54)</f>
        <v/>
      </c>
      <c r="W76" s="41"/>
    </row>
    <row r="77" spans="1:23" s="13" customFormat="1" ht="12.75" customHeight="1" x14ac:dyDescent="0.15">
      <c r="A77" s="42" t="str">
        <f>IF(P_21号様式!C55="","",P_21号様式!C55)</f>
        <v/>
      </c>
      <c r="B77" s="42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38" t="str">
        <f>IF(P_21号様式!M55="","",P_21号様式!M55)</f>
        <v/>
      </c>
      <c r="U77" s="39"/>
      <c r="V77" s="40" t="str">
        <f>IF(P_21号様式!N55="","",P_21号様式!N55)</f>
        <v/>
      </c>
      <c r="W77" s="41"/>
    </row>
    <row r="78" spans="1:23" s="13" customFormat="1" ht="12.75" customHeight="1" x14ac:dyDescent="0.15">
      <c r="A78" s="42" t="str">
        <f>IF(P_21号様式!C56="","",P_21号様式!C56)</f>
        <v/>
      </c>
      <c r="B78" s="42"/>
      <c r="C78" s="11" t="str">
        <f>IF(P_21号様式!D56="","",P_21号様式!D56)</f>
        <v/>
      </c>
      <c r="D78" s="30" t="str">
        <f>IF(P_21号様式!E56&lt;&gt; "",TEXT(INT(P_21号様式!E56),"#,##0"),"")</f>
        <v/>
      </c>
      <c r="E78" s="31" t="str">
        <f>IF(P_21号様式!E56= "","",IF(VALUE(FIXED(P_21号様式!E56,0,TRUE))&lt;&gt;P_21号様式!E56,RIGHT(FIXED(P_21号様式!E56,3,FALSE),4),""))</f>
        <v/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38" t="str">
        <f>IF(P_21号様式!M56="","",P_21号様式!M56)</f>
        <v/>
      </c>
      <c r="U78" s="39"/>
      <c r="V78" s="40" t="str">
        <f>IF(P_21号様式!N56="","",P_21号様式!N56)</f>
        <v/>
      </c>
      <c r="W78" s="41"/>
    </row>
    <row r="79" spans="1:23" s="13" customFormat="1" ht="12.75" customHeight="1" x14ac:dyDescent="0.15">
      <c r="A79" s="42" t="str">
        <f>IF(P_21号様式!C57="","",P_21号様式!C57)</f>
        <v/>
      </c>
      <c r="B79" s="42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38" t="str">
        <f>IF(P_21号様式!M57="","",P_21号様式!M57)</f>
        <v/>
      </c>
      <c r="U79" s="39"/>
      <c r="V79" s="40" t="str">
        <f>IF(P_21号様式!N57="","",P_21号様式!N57)</f>
        <v/>
      </c>
      <c r="W79" s="41"/>
    </row>
    <row r="80" spans="1:23" s="13" customFormat="1" ht="12.75" customHeight="1" x14ac:dyDescent="0.15">
      <c r="A80" s="42" t="str">
        <f>IF(P_21号様式!C58="","",P_21号様式!C58)</f>
        <v/>
      </c>
      <c r="B80" s="42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38" t="str">
        <f>IF(P_21号様式!M58="","",P_21号様式!M58)</f>
        <v/>
      </c>
      <c r="U80" s="39"/>
      <c r="V80" s="40" t="str">
        <f>IF(P_21号様式!N58="","",P_21号様式!N58)</f>
        <v/>
      </c>
      <c r="W80" s="41"/>
    </row>
    <row r="81" spans="1:23" s="13" customFormat="1" ht="12.75" customHeight="1" x14ac:dyDescent="0.15">
      <c r="A81" s="42" t="str">
        <f>IF(P_21号様式!C59="","",P_21号様式!C59)</f>
        <v/>
      </c>
      <c r="B81" s="42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38" t="str">
        <f>IF(P_21号様式!M59="","",P_21号様式!M59)</f>
        <v/>
      </c>
      <c r="U81" s="39"/>
      <c r="V81" s="40" t="str">
        <f>IF(P_21号様式!N59="","",P_21号様式!N59)</f>
        <v/>
      </c>
      <c r="W81" s="41"/>
    </row>
    <row r="82" spans="1:23" s="13" customFormat="1" ht="12.75" customHeight="1" x14ac:dyDescent="0.15">
      <c r="A82" s="42" t="str">
        <f>IF(P_21号様式!C60="","",P_21号様式!C60)</f>
        <v/>
      </c>
      <c r="B82" s="42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38" t="str">
        <f>IF(P_21号様式!M60="","",P_21号様式!M60)</f>
        <v/>
      </c>
      <c r="U82" s="39"/>
      <c r="V82" s="40" t="str">
        <f>IF(P_21号様式!N60="","",P_21号様式!N60)</f>
        <v/>
      </c>
      <c r="W82" s="41"/>
    </row>
    <row r="83" spans="1:23" s="13" customFormat="1" ht="12.75" customHeight="1" x14ac:dyDescent="0.15">
      <c r="A83" s="42" t="str">
        <f>IF(P_21号様式!C61="","",P_21号様式!C61)</f>
        <v/>
      </c>
      <c r="B83" s="42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38" t="str">
        <f>IF(P_21号様式!M61="","",P_21号様式!M61)</f>
        <v/>
      </c>
      <c r="U83" s="39"/>
      <c r="V83" s="40" t="str">
        <f>IF(P_21号様式!N61="","",P_21号様式!N61)</f>
        <v/>
      </c>
      <c r="W83" s="41"/>
    </row>
    <row r="84" spans="1:23" s="13" customFormat="1" ht="12.75" customHeight="1" x14ac:dyDescent="0.15">
      <c r="A84" s="42" t="str">
        <f>IF(P_21号様式!C62="","",P_21号様式!C62)</f>
        <v/>
      </c>
      <c r="B84" s="42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38" t="str">
        <f>IF(P_21号様式!M62="","",P_21号様式!M62)</f>
        <v/>
      </c>
      <c r="U84" s="39"/>
      <c r="V84" s="40" t="str">
        <f>IF(P_21号様式!N62="","",P_21号様式!N62)</f>
        <v/>
      </c>
      <c r="W84" s="41"/>
    </row>
    <row r="85" spans="1:23" s="13" customFormat="1" ht="12.75" customHeight="1" x14ac:dyDescent="0.15">
      <c r="A85" s="42" t="str">
        <f>IF(P_21号様式!C63="","",P_21号様式!C63)</f>
        <v/>
      </c>
      <c r="B85" s="42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38" t="str">
        <f>IF(P_21号様式!M63="","",P_21号様式!M63)</f>
        <v/>
      </c>
      <c r="U85" s="39"/>
      <c r="V85" s="40" t="str">
        <f>IF(P_21号様式!N63="","",P_21号様式!N63)</f>
        <v/>
      </c>
      <c r="W85" s="41"/>
    </row>
    <row r="86" spans="1:23" s="13" customFormat="1" ht="12.75" customHeight="1" x14ac:dyDescent="0.15">
      <c r="A86" s="42" t="str">
        <f>IF(P_21号様式!C64="","",P_21号様式!C64)</f>
        <v/>
      </c>
      <c r="B86" s="42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38" t="str">
        <f>IF(P_21号様式!M64="","",P_21号様式!M64)</f>
        <v/>
      </c>
      <c r="U86" s="39"/>
      <c r="V86" s="40" t="str">
        <f>IF(P_21号様式!N64="","",P_21号様式!N64)</f>
        <v/>
      </c>
      <c r="W86" s="41"/>
    </row>
    <row r="87" spans="1:23" s="13" customFormat="1" ht="12.75" customHeight="1" x14ac:dyDescent="0.15">
      <c r="A87" s="42" t="str">
        <f>IF(P_21号様式!C65="","",P_21号様式!C65)</f>
        <v/>
      </c>
      <c r="B87" s="42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38" t="str">
        <f>IF(P_21号様式!M65="","",P_21号様式!M65)</f>
        <v/>
      </c>
      <c r="U87" s="39"/>
      <c r="V87" s="40" t="str">
        <f>IF(P_21号様式!N65="","",P_21号様式!N65)</f>
        <v/>
      </c>
      <c r="W87" s="41"/>
    </row>
    <row r="88" spans="1:23" s="13" customFormat="1" ht="12.75" customHeight="1" x14ac:dyDescent="0.15">
      <c r="A88" s="42" t="str">
        <f>IF(P_21号様式!C66="","",P_21号様式!C66)</f>
        <v/>
      </c>
      <c r="B88" s="42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38" t="str">
        <f>IF(P_21号様式!M66="","",P_21号様式!M66)</f>
        <v/>
      </c>
      <c r="U88" s="39"/>
      <c r="V88" s="40" t="str">
        <f>IF(P_21号様式!N66="","",P_21号様式!N66)</f>
        <v/>
      </c>
      <c r="W88" s="41"/>
    </row>
    <row r="89" spans="1:23" s="13" customFormat="1" ht="12.75" customHeight="1" x14ac:dyDescent="0.15">
      <c r="A89" s="42" t="str">
        <f>IF(P_21号様式!C67="","",P_21号様式!C67)</f>
        <v/>
      </c>
      <c r="B89" s="42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38" t="str">
        <f>IF(P_21号様式!M67="","",P_21号様式!M67)</f>
        <v/>
      </c>
      <c r="U89" s="39"/>
      <c r="V89" s="40" t="str">
        <f>IF(P_21号様式!N67="","",P_21号様式!N67)</f>
        <v/>
      </c>
      <c r="W89" s="41"/>
    </row>
    <row r="90" spans="1:23" s="13" customFormat="1" ht="12.75" customHeight="1" x14ac:dyDescent="0.15">
      <c r="A90" s="42" t="str">
        <f>IF(P_21号様式!C68="","",P_21号様式!C68)</f>
        <v/>
      </c>
      <c r="B90" s="42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38" t="str">
        <f>IF(P_21号様式!M68="","",P_21号様式!M68)</f>
        <v/>
      </c>
      <c r="U90" s="39"/>
      <c r="V90" s="40" t="str">
        <f>IF(P_21号様式!N68="","",P_21号様式!N68)</f>
        <v/>
      </c>
      <c r="W90" s="41"/>
    </row>
    <row r="91" spans="1:23" s="13" customFormat="1" ht="12.75" customHeight="1" x14ac:dyDescent="0.15">
      <c r="A91" s="42" t="str">
        <f>IF(P_21号様式!C69="","",P_21号様式!C69)</f>
        <v/>
      </c>
      <c r="B91" s="42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38" t="str">
        <f>IF(P_21号様式!M69="","",P_21号様式!M69)</f>
        <v/>
      </c>
      <c r="U91" s="39"/>
      <c r="V91" s="40" t="str">
        <f>IF(P_21号様式!N69="","",P_21号様式!N69)</f>
        <v/>
      </c>
      <c r="W91" s="41"/>
    </row>
    <row r="92" spans="1:23" s="13" customFormat="1" ht="12.75" customHeight="1" x14ac:dyDescent="0.15">
      <c r="A92" s="42" t="str">
        <f>IF(P_21号様式!C70="","",P_21号様式!C70)</f>
        <v/>
      </c>
      <c r="B92" s="42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38" t="str">
        <f>IF(P_21号様式!M70="","",P_21号様式!M70)</f>
        <v/>
      </c>
      <c r="U92" s="39"/>
      <c r="V92" s="40" t="str">
        <f>IF(P_21号様式!N70="","",P_21号様式!N70)</f>
        <v/>
      </c>
      <c r="W92" s="41"/>
    </row>
    <row r="93" spans="1:23" s="13" customFormat="1" ht="12.75" customHeight="1" x14ac:dyDescent="0.15">
      <c r="A93" s="42" t="str">
        <f>IF(P_21号様式!C71="","",P_21号様式!C71)</f>
        <v/>
      </c>
      <c r="B93" s="42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38" t="str">
        <f>IF(P_21号様式!M71="","",P_21号様式!M71)</f>
        <v/>
      </c>
      <c r="U93" s="39"/>
      <c r="V93" s="40" t="str">
        <f>IF(P_21号様式!N71="","",P_21号様式!N71)</f>
        <v/>
      </c>
      <c r="W93" s="41"/>
    </row>
    <row r="94" spans="1:23" s="13" customFormat="1" ht="12.75" customHeight="1" x14ac:dyDescent="0.15">
      <c r="A94" s="42" t="str">
        <f>IF(P_21号様式!C72="","",P_21号様式!C72)</f>
        <v/>
      </c>
      <c r="B94" s="42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38" t="str">
        <f>IF(P_21号様式!M72="","",P_21号様式!M72)</f>
        <v/>
      </c>
      <c r="U94" s="39"/>
      <c r="V94" s="40" t="str">
        <f>IF(P_21号様式!N72="","",P_21号様式!N72)</f>
        <v/>
      </c>
      <c r="W94" s="41"/>
    </row>
    <row r="95" spans="1:23" s="13" customFormat="1" ht="12.75" customHeight="1" x14ac:dyDescent="0.15">
      <c r="A95" s="42" t="str">
        <f>IF(P_21号様式!C73="","",P_21号様式!C73)</f>
        <v/>
      </c>
      <c r="B95" s="42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38" t="str">
        <f>IF(P_21号様式!M73="","",P_21号様式!M73)</f>
        <v/>
      </c>
      <c r="U95" s="39"/>
      <c r="V95" s="40" t="str">
        <f>IF(P_21号様式!N73="","",P_21号様式!N73)</f>
        <v/>
      </c>
      <c r="W95" s="41"/>
    </row>
    <row r="96" spans="1:23" s="13" customFormat="1" ht="12.75" customHeight="1" x14ac:dyDescent="0.15">
      <c r="A96" s="42" t="str">
        <f>IF(P_21号様式!C74="","",P_21号様式!C74)</f>
        <v/>
      </c>
      <c r="B96" s="42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38" t="str">
        <f>IF(P_21号様式!M74="","",P_21号様式!M74)</f>
        <v/>
      </c>
      <c r="U96" s="39"/>
      <c r="V96" s="40" t="str">
        <f>IF(P_21号様式!N74="","",P_21号様式!N74)</f>
        <v/>
      </c>
      <c r="W96" s="41"/>
    </row>
    <row r="97" spans="1:23" s="13" customFormat="1" ht="12.75" customHeight="1" x14ac:dyDescent="0.15">
      <c r="A97" s="42" t="str">
        <f>IF(P_21号様式!C75="","",P_21号様式!C75)</f>
        <v/>
      </c>
      <c r="B97" s="42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38" t="str">
        <f>IF(P_21号様式!M75="","",P_21号様式!M75)</f>
        <v/>
      </c>
      <c r="U97" s="39"/>
      <c r="V97" s="40" t="str">
        <f>IF(P_21号様式!N75="","",P_21号様式!N75)</f>
        <v/>
      </c>
      <c r="W97" s="41"/>
    </row>
    <row r="98" spans="1:23" s="13" customFormat="1" ht="12.75" customHeight="1" x14ac:dyDescent="0.15">
      <c r="A98" s="42" t="str">
        <f>IF(P_21号様式!C76="","",P_21号様式!C76)</f>
        <v/>
      </c>
      <c r="B98" s="42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38" t="str">
        <f>IF(P_21号様式!M76="","",P_21号様式!M76)</f>
        <v/>
      </c>
      <c r="U98" s="39"/>
      <c r="V98" s="40" t="str">
        <f>IF(P_21号様式!N76="","",P_21号様式!N76)</f>
        <v/>
      </c>
      <c r="W98" s="41"/>
    </row>
    <row r="99" spans="1:23" s="13" customFormat="1" ht="12.75" customHeight="1" x14ac:dyDescent="0.15">
      <c r="A99" s="42" t="str">
        <f>IF(P_21号様式!C77="","",P_21号様式!C77)</f>
        <v/>
      </c>
      <c r="B99" s="42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38" t="str">
        <f>IF(P_21号様式!M77="","",P_21号様式!M77)</f>
        <v/>
      </c>
      <c r="U99" s="39"/>
      <c r="V99" s="40" t="str">
        <f>IF(P_21号様式!N77="","",P_21号様式!N77)</f>
        <v/>
      </c>
      <c r="W99" s="41"/>
    </row>
    <row r="100" spans="1:23" s="13" customFormat="1" ht="12.75" customHeight="1" x14ac:dyDescent="0.15">
      <c r="A100" s="42" t="str">
        <f>IF(P_21号様式!C78="","",P_21号様式!C78)</f>
        <v/>
      </c>
      <c r="B100" s="42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38" t="str">
        <f>IF(P_21号様式!M78="","",P_21号様式!M78)</f>
        <v/>
      </c>
      <c r="U100" s="39"/>
      <c r="V100" s="40" t="str">
        <f>IF(P_21号様式!N78="","",P_21号様式!N78)</f>
        <v/>
      </c>
      <c r="W100" s="41"/>
    </row>
    <row r="101" spans="1:23" s="13" customFormat="1" ht="12.75" customHeight="1" x14ac:dyDescent="0.15">
      <c r="A101" s="42" t="str">
        <f>IF(P_21号様式!C79="","",P_21号様式!C79)</f>
        <v/>
      </c>
      <c r="B101" s="42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38" t="str">
        <f>IF(P_21号様式!M79="","",P_21号様式!M79)</f>
        <v/>
      </c>
      <c r="U101" s="39"/>
      <c r="V101" s="40" t="str">
        <f>IF(P_21号様式!N79="","",P_21号様式!N79)</f>
        <v/>
      </c>
      <c r="W101" s="41"/>
    </row>
    <row r="102" spans="1:23" s="13" customFormat="1" ht="12.75" customHeight="1" x14ac:dyDescent="0.15">
      <c r="A102" s="42" t="str">
        <f>IF(P_21号様式!C80="","",P_21号様式!C80)</f>
        <v/>
      </c>
      <c r="B102" s="42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38" t="str">
        <f>IF(P_21号様式!M80="","",P_21号様式!M80)</f>
        <v/>
      </c>
      <c r="U102" s="39"/>
      <c r="V102" s="40" t="str">
        <f>IF(P_21号様式!N80="","",P_21号様式!N80)</f>
        <v/>
      </c>
      <c r="W102" s="41"/>
    </row>
    <row r="103" spans="1:23" s="13" customFormat="1" ht="12.75" customHeight="1" x14ac:dyDescent="0.15">
      <c r="A103" s="42" t="str">
        <f>IF(P_21号様式!C81="","",P_21号様式!C81)</f>
        <v/>
      </c>
      <c r="B103" s="42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38" t="str">
        <f>IF(P_21号様式!M81="","",P_21号様式!M81)</f>
        <v/>
      </c>
      <c r="U103" s="39"/>
      <c r="V103" s="40" t="str">
        <f>IF(P_21号様式!N81="","",P_21号様式!N81)</f>
        <v/>
      </c>
      <c r="W103" s="41"/>
    </row>
    <row r="104" spans="1:23" s="13" customFormat="1" ht="12.75" customHeight="1" x14ac:dyDescent="0.15">
      <c r="A104" s="42" t="str">
        <f>IF(P_21号様式!C82="","",P_21号様式!C82)</f>
        <v/>
      </c>
      <c r="B104" s="42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38" t="str">
        <f>IF(P_21号様式!M82="","",P_21号様式!M82)</f>
        <v/>
      </c>
      <c r="U104" s="39"/>
      <c r="V104" s="40" t="str">
        <f>IF(P_21号様式!N82="","",P_21号様式!N82)</f>
        <v/>
      </c>
      <c r="W104" s="41"/>
    </row>
    <row r="105" spans="1:23" s="13" customFormat="1" ht="12.75" customHeight="1" x14ac:dyDescent="0.15">
      <c r="A105" s="42" t="str">
        <f>IF(P_21号様式!C83="","",P_21号様式!C83)</f>
        <v/>
      </c>
      <c r="B105" s="42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38" t="str">
        <f>IF(P_21号様式!M83="","",P_21号様式!M83)</f>
        <v/>
      </c>
      <c r="U105" s="39"/>
      <c r="V105" s="40" t="str">
        <f>IF(P_21号様式!N83="","",P_21号様式!N83)</f>
        <v/>
      </c>
      <c r="W105" s="41"/>
    </row>
    <row r="106" spans="1:23" s="13" customFormat="1" ht="12.75" customHeight="1" x14ac:dyDescent="0.15">
      <c r="A106" s="42" t="str">
        <f>IF(P_21号様式!C84="","",P_21号様式!C84)</f>
        <v/>
      </c>
      <c r="B106" s="42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38" t="str">
        <f>IF(P_21号様式!M84="","",P_21号様式!M84)</f>
        <v/>
      </c>
      <c r="U106" s="39"/>
      <c r="V106" s="40" t="str">
        <f>IF(P_21号様式!N84="","",P_21号様式!N84)</f>
        <v/>
      </c>
      <c r="W106" s="41"/>
    </row>
    <row r="107" spans="1:23" s="13" customFormat="1" ht="12.75" customHeight="1" x14ac:dyDescent="0.15">
      <c r="A107" s="42" t="str">
        <f>IF(P_21号様式!C85="","",P_21号様式!C85)</f>
        <v/>
      </c>
      <c r="B107" s="42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38" t="str">
        <f>IF(P_21号様式!M85="","",P_21号様式!M85)</f>
        <v/>
      </c>
      <c r="U107" s="39"/>
      <c r="V107" s="40" t="str">
        <f>IF(P_21号様式!N85="","",P_21号様式!N85)</f>
        <v/>
      </c>
      <c r="W107" s="41"/>
    </row>
    <row r="108" spans="1:23" s="13" customFormat="1" ht="12.75" customHeight="1" x14ac:dyDescent="0.15">
      <c r="A108" s="42" t="str">
        <f>IF(P_21号様式!C86="","",P_21号様式!C86)</f>
        <v/>
      </c>
      <c r="B108" s="42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38" t="str">
        <f>IF(P_21号様式!M86="","",P_21号様式!M86)</f>
        <v/>
      </c>
      <c r="U108" s="39"/>
      <c r="V108" s="40" t="str">
        <f>IF(P_21号様式!N86="","",P_21号様式!N86)</f>
        <v/>
      </c>
      <c r="W108" s="41"/>
    </row>
    <row r="109" spans="1:23" s="13" customFormat="1" ht="12.75" customHeight="1" x14ac:dyDescent="0.15">
      <c r="A109" s="42" t="str">
        <f>IF(P_21号様式!C87="","",P_21号様式!C87)</f>
        <v/>
      </c>
      <c r="B109" s="42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38" t="str">
        <f>IF(P_21号様式!M87="","",P_21号様式!M87)</f>
        <v/>
      </c>
      <c r="U109" s="39"/>
      <c r="V109" s="40" t="str">
        <f>IF(P_21号様式!N87="","",P_21号様式!N87)</f>
        <v/>
      </c>
      <c r="W109" s="41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37" t="s">
        <v>30</v>
      </c>
      <c r="B111" s="37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38" t="str">
        <f>IF(P_21号様式!X45="","",P_21号様式!X45)</f>
        <v/>
      </c>
      <c r="U111" s="39"/>
      <c r="V111" s="40" t="str">
        <f>IF(P_21号様式!Y45="","",P_21号様式!Y45)</f>
        <v/>
      </c>
      <c r="W111" s="41"/>
    </row>
    <row r="112" spans="1:23" s="13" customFormat="1" ht="12.75" customHeight="1" x14ac:dyDescent="0.15">
      <c r="A112" s="37" t="s">
        <v>31</v>
      </c>
      <c r="B112" s="37"/>
      <c r="C112" s="18">
        <f>IF(P_21号様式!Z45="","",P_21号様式!Z45)</f>
        <v>22.2606010244453</v>
      </c>
      <c r="D112" s="19" t="str">
        <f>IF(P_21号様式!AA45&lt;&gt; "",TEXT(INT(P_21号様式!AA45),"#,##0"),"")</f>
        <v>138,322</v>
      </c>
      <c r="E112" s="12" t="str">
        <f>IF(P_21号様式!AA45= "","",IF(VALUE(FIXED(P_21号様式!AA45,0,TRUE))&lt;&gt;P_21号様式!AA45,RIGHT(FIXED(P_21号様式!AA45,3,FALSE),4),""))</f>
        <v>.941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38" t="str">
        <f>IF(P_21号様式!AI45="","",P_21号様式!AI45)</f>
        <v/>
      </c>
      <c r="U112" s="39"/>
      <c r="V112" s="40" t="str">
        <f>IF(P_21号様式!AJ45="","",P_21号様式!AJ45)</f>
        <v/>
      </c>
      <c r="W112" s="41"/>
    </row>
    <row r="113" spans="1:23" s="13" customFormat="1" ht="12.75" customHeight="1" x14ac:dyDescent="0.15">
      <c r="A113" s="37" t="s">
        <v>38</v>
      </c>
      <c r="B113" s="37"/>
      <c r="C113" s="18">
        <f>IF(P_21号様式!AK45="","",P_21号様式!AK45)</f>
        <v>66.888241702051999</v>
      </c>
      <c r="D113" s="19" t="str">
        <f>IF(P_21号様式!AL45&lt;&gt; "",TEXT(INT(P_21号様式!AL45),"#,##0"),"")</f>
        <v>57,524</v>
      </c>
      <c r="E113" s="12" t="str">
        <f>IF(P_21号様式!AL45= "","",IF(VALUE(FIXED(P_21号様式!AL45,0,TRUE))&lt;&gt;P_21号様式!AL45,RIGHT(FIXED(P_21号様式!AL45,3,FALSE),4),""))</f>
        <v>.968</v>
      </c>
      <c r="F113" s="19" t="str">
        <f>IF(P_21号様式!AM45&lt;&gt; "",TEXT(INT(P_21号様式!AM45),"#,##0"),"")</f>
        <v/>
      </c>
      <c r="G113" s="12" t="str">
        <f>IF(P_21号様式!AM45= "","",IF(VALUE(FIXED(P_21号様式!AM45,0,TRUE))&lt;&gt;P_21号様式!AM45,RIGHT(FIXED(P_21号様式!AM45,3,FALSE),4),""))</f>
        <v/>
      </c>
      <c r="H113" s="19" t="str">
        <f>IF(P_21号様式!AN45&lt;&gt; "",TEXT(INT(P_21号様式!AN45),"#,##0"),"")</f>
        <v/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/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/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/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/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/>
      </c>
      <c r="S113" s="12" t="str">
        <f>IF(P_21号様式!AS45= "","",IF(VALUE(FIXED(P_21号様式!AS45,0,TRUE))&lt;&gt;P_21号様式!AS45,RIGHT(FIXED(P_21号様式!AS45,3,FALSE),4),""))</f>
        <v/>
      </c>
      <c r="T113" s="38" t="str">
        <f>IF(P_21号様式!AT45="","",P_21号様式!AT45)</f>
        <v/>
      </c>
      <c r="U113" s="39"/>
      <c r="V113" s="40" t="str">
        <f>IF(P_21号様式!AU45="","",P_21号様式!AU45)</f>
        <v/>
      </c>
      <c r="W113" s="41"/>
    </row>
    <row r="114" spans="1:23" s="13" customFormat="1" ht="12.75" customHeight="1" x14ac:dyDescent="0.15">
      <c r="A114" s="37" t="s">
        <v>32</v>
      </c>
      <c r="B114" s="37"/>
      <c r="C114" s="18">
        <f>IF(P_21号様式!AV45="","",P_21号様式!AV45)</f>
        <v>27.722947398210099</v>
      </c>
      <c r="D114" s="19" t="str">
        <f>IF(P_21号様式!AW45&lt;&gt; "",TEXT(INT(P_21号様式!AW45),"#,##0"),"")</f>
        <v>195,847</v>
      </c>
      <c r="E114" s="12" t="str">
        <f>IF(P_21号様式!AW45= "","",IF(VALUE(FIXED(P_21号様式!AW45,0,TRUE))&lt;&gt;P_21号様式!AW45,RIGHT(FIXED(P_21号様式!AW45,3,FALSE),4),""))</f>
        <v>.909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38" t="str">
        <f>IF(P_21号様式!BE45="","",P_21号様式!BE45)</f>
        <v/>
      </c>
      <c r="U114" s="39"/>
      <c r="V114" s="40" t="str">
        <f>IF(P_21号様式!BF45="","",P_21号様式!BF45)</f>
        <v/>
      </c>
      <c r="W114" s="41"/>
    </row>
  </sheetData>
  <mergeCells count="363"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33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22.2606010244453</v>
      </c>
      <c r="AA2">
        <v>138322.94099999999</v>
      </c>
      <c r="AJ2" s="32"/>
      <c r="AK2">
        <v>66.888241702051999</v>
      </c>
      <c r="AL2">
        <v>57524.968000000001</v>
      </c>
      <c r="AU2" s="32"/>
      <c r="AV2">
        <v>27.722947398210099</v>
      </c>
      <c r="AW2">
        <v>195847.90900000001</v>
      </c>
      <c r="BF2" s="32"/>
      <c r="BG2" t="s">
        <v>97</v>
      </c>
      <c r="BH2" t="s">
        <v>98</v>
      </c>
      <c r="BI2" s="32">
        <v>4.1666666666666699E-2</v>
      </c>
    </row>
    <row r="3" spans="1:61" x14ac:dyDescent="0.15">
      <c r="A3">
        <v>1</v>
      </c>
      <c r="B3">
        <v>2</v>
      </c>
      <c r="C3" t="s">
        <v>99</v>
      </c>
      <c r="N3" s="32"/>
      <c r="Y3" s="32"/>
      <c r="Z3">
        <v>22.2606010244453</v>
      </c>
      <c r="AA3">
        <v>138322.94099999999</v>
      </c>
      <c r="AJ3" s="32"/>
      <c r="AK3">
        <v>66.888241702051999</v>
      </c>
      <c r="AL3">
        <v>57524.968000000001</v>
      </c>
      <c r="AU3" s="32"/>
      <c r="AV3">
        <v>27.722947398210099</v>
      </c>
      <c r="AW3">
        <v>195847.90900000001</v>
      </c>
      <c r="BF3" s="32"/>
      <c r="BG3" t="s">
        <v>97</v>
      </c>
      <c r="BH3" t="s">
        <v>98</v>
      </c>
      <c r="BI3" s="32">
        <v>4.1666666666666699E-2</v>
      </c>
    </row>
    <row r="4" spans="1:61" x14ac:dyDescent="0.15">
      <c r="A4">
        <v>1</v>
      </c>
      <c r="B4">
        <v>3</v>
      </c>
      <c r="C4" t="s">
        <v>100</v>
      </c>
      <c r="D4">
        <v>100</v>
      </c>
      <c r="E4">
        <v>8581.9940000000006</v>
      </c>
      <c r="F4">
        <v>6.0000000000000001E-3</v>
      </c>
      <c r="G4">
        <v>0</v>
      </c>
      <c r="H4">
        <v>8582</v>
      </c>
      <c r="I4">
        <v>395</v>
      </c>
      <c r="J4">
        <v>8977</v>
      </c>
      <c r="K4">
        <v>0</v>
      </c>
      <c r="L4">
        <v>8977</v>
      </c>
      <c r="M4">
        <v>4.4001336749470896</v>
      </c>
      <c r="N4" s="32">
        <v>0.97499999999999998</v>
      </c>
      <c r="Y4" s="32"/>
      <c r="Z4">
        <v>22.2606010244453</v>
      </c>
      <c r="AA4">
        <v>138322.94099999999</v>
      </c>
      <c r="AJ4" s="32"/>
      <c r="AK4">
        <v>66.888241702051999</v>
      </c>
      <c r="AL4">
        <v>57524.968000000001</v>
      </c>
      <c r="AU4" s="32"/>
      <c r="AV4">
        <v>27.722947398210099</v>
      </c>
      <c r="AW4">
        <v>195847.90900000001</v>
      </c>
      <c r="BF4" s="32"/>
      <c r="BG4" t="s">
        <v>97</v>
      </c>
      <c r="BH4" t="s">
        <v>98</v>
      </c>
      <c r="BI4" s="32">
        <v>4.1666666666666699E-2</v>
      </c>
    </row>
    <row r="5" spans="1:61" x14ac:dyDescent="0.15">
      <c r="A5">
        <v>1</v>
      </c>
      <c r="B5">
        <v>4</v>
      </c>
      <c r="C5" t="s">
        <v>101</v>
      </c>
      <c r="D5">
        <v>100</v>
      </c>
      <c r="E5">
        <v>8914.9940000000006</v>
      </c>
      <c r="F5">
        <v>6.0000000000000001E-3</v>
      </c>
      <c r="G5">
        <v>0</v>
      </c>
      <c r="H5">
        <v>8915</v>
      </c>
      <c r="I5">
        <v>324</v>
      </c>
      <c r="J5">
        <v>9239</v>
      </c>
      <c r="K5">
        <v>0</v>
      </c>
      <c r="L5">
        <v>9239</v>
      </c>
      <c r="M5">
        <v>3.5068730382075999</v>
      </c>
      <c r="N5" s="32">
        <v>2.8472222222222201E-2</v>
      </c>
      <c r="Y5" s="32"/>
      <c r="Z5">
        <v>22.2606010244453</v>
      </c>
      <c r="AA5">
        <v>138322.94099999999</v>
      </c>
      <c r="AJ5" s="32"/>
      <c r="AK5">
        <v>66.888241702051999</v>
      </c>
      <c r="AL5">
        <v>57524.968000000001</v>
      </c>
      <c r="AU5" s="32"/>
      <c r="AV5">
        <v>27.722947398210099</v>
      </c>
      <c r="AW5">
        <v>195847.90900000001</v>
      </c>
      <c r="BF5" s="32"/>
      <c r="BG5" t="s">
        <v>97</v>
      </c>
      <c r="BH5" t="s">
        <v>98</v>
      </c>
      <c r="BI5" s="32">
        <v>4.1666666666666699E-2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23717.994999999999</v>
      </c>
      <c r="F6">
        <v>5.0000000000000001E-3</v>
      </c>
      <c r="G6">
        <v>0</v>
      </c>
      <c r="H6">
        <v>23718</v>
      </c>
      <c r="I6">
        <v>647</v>
      </c>
      <c r="J6">
        <v>24365</v>
      </c>
      <c r="K6">
        <v>1</v>
      </c>
      <c r="L6">
        <v>24366</v>
      </c>
      <c r="M6">
        <v>2.6554483890827001</v>
      </c>
      <c r="N6" s="32">
        <v>1.3194444444444399E-2</v>
      </c>
      <c r="Y6" s="32"/>
      <c r="Z6">
        <v>22.2606010244453</v>
      </c>
      <c r="AA6">
        <v>138322.94099999999</v>
      </c>
      <c r="AJ6" s="32"/>
      <c r="AK6">
        <v>66.888241702051999</v>
      </c>
      <c r="AL6">
        <v>57524.968000000001</v>
      </c>
      <c r="AU6" s="32"/>
      <c r="AV6">
        <v>27.722947398210099</v>
      </c>
      <c r="AW6">
        <v>195847.90900000001</v>
      </c>
      <c r="BF6" s="32"/>
      <c r="BG6" t="s">
        <v>97</v>
      </c>
      <c r="BH6" t="s">
        <v>98</v>
      </c>
      <c r="BI6" s="32">
        <v>4.1666666666666699E-2</v>
      </c>
    </row>
    <row r="7" spans="1:61" x14ac:dyDescent="0.15">
      <c r="A7">
        <v>1</v>
      </c>
      <c r="B7">
        <v>6</v>
      </c>
      <c r="C7" t="s">
        <v>103</v>
      </c>
      <c r="D7">
        <v>100</v>
      </c>
      <c r="E7">
        <v>17032.995999999999</v>
      </c>
      <c r="F7">
        <v>4.0000000000000001E-3</v>
      </c>
      <c r="G7">
        <v>0</v>
      </c>
      <c r="H7">
        <v>17033</v>
      </c>
      <c r="I7">
        <v>669</v>
      </c>
      <c r="J7">
        <v>17702</v>
      </c>
      <c r="K7">
        <v>0</v>
      </c>
      <c r="L7">
        <v>17702</v>
      </c>
      <c r="M7">
        <v>3.7792339848604701</v>
      </c>
      <c r="N7" s="32">
        <v>1.59722222222222E-2</v>
      </c>
      <c r="Y7" s="32"/>
      <c r="Z7">
        <v>22.2606010244453</v>
      </c>
      <c r="AA7">
        <v>138322.94099999999</v>
      </c>
      <c r="AJ7" s="32"/>
      <c r="AK7">
        <v>66.888241702051999</v>
      </c>
      <c r="AL7">
        <v>57524.968000000001</v>
      </c>
      <c r="AU7" s="32"/>
      <c r="AV7">
        <v>27.722947398210099</v>
      </c>
      <c r="AW7">
        <v>195847.90900000001</v>
      </c>
      <c r="BF7" s="32"/>
      <c r="BG7" t="s">
        <v>97</v>
      </c>
      <c r="BH7" t="s">
        <v>98</v>
      </c>
      <c r="BI7" s="32">
        <v>4.1666666666666699E-2</v>
      </c>
    </row>
    <row r="8" spans="1:61" x14ac:dyDescent="0.15">
      <c r="A8">
        <v>1</v>
      </c>
      <c r="B8">
        <v>7</v>
      </c>
      <c r="C8" t="s">
        <v>104</v>
      </c>
      <c r="D8">
        <v>100</v>
      </c>
      <c r="E8">
        <v>6504.9970000000003</v>
      </c>
      <c r="F8">
        <v>3.0000000000000001E-3</v>
      </c>
      <c r="G8">
        <v>0</v>
      </c>
      <c r="H8">
        <v>6505</v>
      </c>
      <c r="I8">
        <v>268</v>
      </c>
      <c r="J8">
        <v>6773</v>
      </c>
      <c r="K8">
        <v>1</v>
      </c>
      <c r="L8">
        <v>6774</v>
      </c>
      <c r="M8">
        <v>3.9568876421083701</v>
      </c>
      <c r="N8" s="32">
        <v>1.1111111111111099E-2</v>
      </c>
      <c r="Y8" s="32"/>
      <c r="Z8">
        <v>22.2606010244453</v>
      </c>
      <c r="AA8">
        <v>138322.94099999999</v>
      </c>
      <c r="AJ8" s="32"/>
      <c r="AK8">
        <v>66.888241702051999</v>
      </c>
      <c r="AL8">
        <v>57524.968000000001</v>
      </c>
      <c r="AU8" s="32"/>
      <c r="AV8">
        <v>27.722947398210099</v>
      </c>
      <c r="AW8">
        <v>195847.90900000001</v>
      </c>
      <c r="BF8" s="32"/>
      <c r="BG8" t="s">
        <v>97</v>
      </c>
      <c r="BH8" t="s">
        <v>98</v>
      </c>
      <c r="BI8" s="32">
        <v>4.1666666666666699E-2</v>
      </c>
    </row>
    <row r="9" spans="1:61" x14ac:dyDescent="0.15">
      <c r="A9">
        <v>1</v>
      </c>
      <c r="B9">
        <v>8</v>
      </c>
      <c r="C9" t="s">
        <v>105</v>
      </c>
      <c r="N9" s="32"/>
      <c r="Y9" s="32"/>
      <c r="Z9">
        <v>22.2606010244453</v>
      </c>
      <c r="AA9">
        <v>138322.94099999999</v>
      </c>
      <c r="AJ9" s="32"/>
      <c r="AK9">
        <v>66.888241702051999</v>
      </c>
      <c r="AL9">
        <v>57524.968000000001</v>
      </c>
      <c r="AU9" s="32"/>
      <c r="AV9">
        <v>27.722947398210099</v>
      </c>
      <c r="AW9">
        <v>195847.90900000001</v>
      </c>
      <c r="BF9" s="32"/>
      <c r="BG9" t="s">
        <v>97</v>
      </c>
      <c r="BH9" t="s">
        <v>98</v>
      </c>
      <c r="BI9" s="32">
        <v>4.1666666666666699E-2</v>
      </c>
    </row>
    <row r="10" spans="1:61" x14ac:dyDescent="0.15">
      <c r="A10">
        <v>1</v>
      </c>
      <c r="B10">
        <v>9</v>
      </c>
      <c r="C10" t="s">
        <v>106</v>
      </c>
      <c r="N10" s="32"/>
      <c r="Y10" s="32"/>
      <c r="Z10">
        <v>22.2606010244453</v>
      </c>
      <c r="AA10">
        <v>138322.94099999999</v>
      </c>
      <c r="AJ10" s="32"/>
      <c r="AK10">
        <v>66.888241702051999</v>
      </c>
      <c r="AL10">
        <v>57524.968000000001</v>
      </c>
      <c r="AU10" s="32"/>
      <c r="AV10">
        <v>27.722947398210099</v>
      </c>
      <c r="AW10">
        <v>195847.90900000001</v>
      </c>
      <c r="BF10" s="32"/>
      <c r="BG10" t="s">
        <v>97</v>
      </c>
      <c r="BH10" t="s">
        <v>98</v>
      </c>
      <c r="BI10" s="32">
        <v>4.1666666666666699E-2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2045.999</v>
      </c>
      <c r="F11">
        <v>1E-3</v>
      </c>
      <c r="G11">
        <v>0</v>
      </c>
      <c r="H11">
        <v>2046</v>
      </c>
      <c r="I11">
        <v>97</v>
      </c>
      <c r="J11">
        <v>2143</v>
      </c>
      <c r="K11">
        <v>0</v>
      </c>
      <c r="L11">
        <v>2143</v>
      </c>
      <c r="M11">
        <v>4.5263649090060696</v>
      </c>
      <c r="N11" s="32">
        <v>0.93263888888888902</v>
      </c>
      <c r="Y11" s="32"/>
      <c r="Z11">
        <v>22.2606010244453</v>
      </c>
      <c r="AA11">
        <v>138322.94099999999</v>
      </c>
      <c r="AJ11" s="32"/>
      <c r="AK11">
        <v>66.888241702051999</v>
      </c>
      <c r="AL11">
        <v>57524.968000000001</v>
      </c>
      <c r="AU11" s="32"/>
      <c r="AV11">
        <v>27.722947398210099</v>
      </c>
      <c r="AW11">
        <v>195847.90900000001</v>
      </c>
      <c r="BF11" s="32"/>
      <c r="BG11" t="s">
        <v>97</v>
      </c>
      <c r="BH11" t="s">
        <v>98</v>
      </c>
      <c r="BI11" s="32">
        <v>4.1666666666666699E-2</v>
      </c>
    </row>
    <row r="12" spans="1:61" x14ac:dyDescent="0.15">
      <c r="A12">
        <v>1</v>
      </c>
      <c r="B12">
        <v>11</v>
      </c>
      <c r="C12" t="s">
        <v>108</v>
      </c>
      <c r="D12">
        <v>5.0314613072877501</v>
      </c>
      <c r="E12">
        <v>2045.999</v>
      </c>
      <c r="N12" s="32"/>
      <c r="Y12" s="32"/>
      <c r="Z12">
        <v>22.2606010244453</v>
      </c>
      <c r="AA12">
        <v>138322.94099999999</v>
      </c>
      <c r="AJ12" s="32"/>
      <c r="AK12">
        <v>66.888241702051999</v>
      </c>
      <c r="AL12">
        <v>57524.968000000001</v>
      </c>
      <c r="AU12" s="32"/>
      <c r="AV12">
        <v>27.722947398210099</v>
      </c>
      <c r="AW12">
        <v>195847.90900000001</v>
      </c>
      <c r="BF12" s="32"/>
      <c r="BG12" t="s">
        <v>97</v>
      </c>
      <c r="BH12" t="s">
        <v>98</v>
      </c>
      <c r="BI12" s="32">
        <v>4.1666666666666699E-2</v>
      </c>
    </row>
    <row r="13" spans="1:61" x14ac:dyDescent="0.15">
      <c r="A13">
        <v>1</v>
      </c>
      <c r="B13">
        <v>12</v>
      </c>
      <c r="C13" t="s">
        <v>109</v>
      </c>
      <c r="N13" s="32"/>
      <c r="Y13" s="32"/>
      <c r="Z13">
        <v>22.2606010244453</v>
      </c>
      <c r="AA13">
        <v>138322.94099999999</v>
      </c>
      <c r="AJ13" s="32"/>
      <c r="AK13">
        <v>66.888241702051999</v>
      </c>
      <c r="AL13">
        <v>57524.968000000001</v>
      </c>
      <c r="AU13" s="32"/>
      <c r="AV13">
        <v>27.722947398210099</v>
      </c>
      <c r="AW13">
        <v>195847.90900000001</v>
      </c>
      <c r="BF13" s="32"/>
      <c r="BG13" t="s">
        <v>97</v>
      </c>
      <c r="BH13" t="s">
        <v>98</v>
      </c>
      <c r="BI13" s="32">
        <v>4.1666666666666699E-2</v>
      </c>
    </row>
    <row r="14" spans="1:61" x14ac:dyDescent="0.15">
      <c r="A14">
        <v>1</v>
      </c>
      <c r="B14">
        <v>13</v>
      </c>
      <c r="C14" t="s">
        <v>110</v>
      </c>
      <c r="D14">
        <v>100</v>
      </c>
      <c r="E14">
        <v>17263.991000000002</v>
      </c>
      <c r="F14">
        <v>8.9999999999999993E-3</v>
      </c>
      <c r="G14">
        <v>1</v>
      </c>
      <c r="H14">
        <v>17265</v>
      </c>
      <c r="I14">
        <v>872</v>
      </c>
      <c r="J14">
        <v>18137</v>
      </c>
      <c r="K14">
        <v>1</v>
      </c>
      <c r="L14">
        <v>18138</v>
      </c>
      <c r="M14">
        <v>4.8078513535865897</v>
      </c>
      <c r="N14" s="32">
        <v>0.98888888888888904</v>
      </c>
      <c r="Y14" s="32"/>
      <c r="Z14">
        <v>22.2606010244453</v>
      </c>
      <c r="AA14">
        <v>138322.94099999999</v>
      </c>
      <c r="AJ14" s="32"/>
      <c r="AK14">
        <v>66.888241702051999</v>
      </c>
      <c r="AL14">
        <v>57524.968000000001</v>
      </c>
      <c r="AU14" s="32"/>
      <c r="AV14">
        <v>27.722947398210099</v>
      </c>
      <c r="AW14">
        <v>195847.90900000001</v>
      </c>
      <c r="BF14" s="32"/>
      <c r="BG14" t="s">
        <v>97</v>
      </c>
      <c r="BH14" t="s">
        <v>98</v>
      </c>
      <c r="BI14" s="32">
        <v>4.1666666666666699E-2</v>
      </c>
    </row>
    <row r="15" spans="1:61" x14ac:dyDescent="0.15">
      <c r="A15">
        <v>1</v>
      </c>
      <c r="B15">
        <v>14</v>
      </c>
      <c r="C15" t="s">
        <v>111</v>
      </c>
      <c r="N15" s="32"/>
      <c r="Y15" s="32"/>
      <c r="Z15">
        <v>22.2606010244453</v>
      </c>
      <c r="AA15">
        <v>138322.94099999999</v>
      </c>
      <c r="AJ15" s="32"/>
      <c r="AK15">
        <v>66.888241702051999</v>
      </c>
      <c r="AL15">
        <v>57524.968000000001</v>
      </c>
      <c r="AU15" s="32"/>
      <c r="AV15">
        <v>27.722947398210099</v>
      </c>
      <c r="AW15">
        <v>195847.90900000001</v>
      </c>
      <c r="BF15" s="32"/>
      <c r="BG15" t="s">
        <v>97</v>
      </c>
      <c r="BH15" t="s">
        <v>98</v>
      </c>
      <c r="BI15" s="32">
        <v>4.1666666666666699E-2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12198.995000000001</v>
      </c>
      <c r="F16">
        <v>5.0000000000000001E-3</v>
      </c>
      <c r="G16">
        <v>0</v>
      </c>
      <c r="H16">
        <v>12199</v>
      </c>
      <c r="I16">
        <v>383</v>
      </c>
      <c r="J16">
        <v>12582</v>
      </c>
      <c r="K16">
        <v>0</v>
      </c>
      <c r="L16">
        <v>12582</v>
      </c>
      <c r="M16">
        <v>3.0440311556191402</v>
      </c>
      <c r="N16" s="32">
        <v>0.97916666666666696</v>
      </c>
      <c r="Y16" s="32"/>
      <c r="Z16">
        <v>22.2606010244453</v>
      </c>
      <c r="AA16">
        <v>138322.94099999999</v>
      </c>
      <c r="AJ16" s="32"/>
      <c r="AK16">
        <v>66.888241702051999</v>
      </c>
      <c r="AL16">
        <v>57524.968000000001</v>
      </c>
      <c r="AU16" s="32"/>
      <c r="AV16">
        <v>27.722947398210099</v>
      </c>
      <c r="AW16">
        <v>195847.90900000001</v>
      </c>
      <c r="BF16" s="32"/>
      <c r="BG16" t="s">
        <v>97</v>
      </c>
      <c r="BH16" t="s">
        <v>98</v>
      </c>
      <c r="BI16" s="32">
        <v>4.1666666666666699E-2</v>
      </c>
    </row>
    <row r="17" spans="1:61" x14ac:dyDescent="0.15">
      <c r="A17">
        <v>1</v>
      </c>
      <c r="B17">
        <v>16</v>
      </c>
      <c r="C17" t="s">
        <v>113</v>
      </c>
      <c r="D17">
        <v>100</v>
      </c>
      <c r="E17">
        <v>14875.99</v>
      </c>
      <c r="F17">
        <v>0.01</v>
      </c>
      <c r="G17">
        <v>0</v>
      </c>
      <c r="H17">
        <v>14876</v>
      </c>
      <c r="I17">
        <v>512</v>
      </c>
      <c r="J17">
        <v>15388</v>
      </c>
      <c r="K17">
        <v>1</v>
      </c>
      <c r="L17">
        <v>15389</v>
      </c>
      <c r="M17">
        <v>3.3272680010397702</v>
      </c>
      <c r="N17" s="32">
        <v>0.99791666666666701</v>
      </c>
      <c r="Y17" s="32"/>
      <c r="Z17">
        <v>22.2606010244453</v>
      </c>
      <c r="AA17">
        <v>138322.94099999999</v>
      </c>
      <c r="AJ17" s="32"/>
      <c r="AK17">
        <v>66.888241702051999</v>
      </c>
      <c r="AL17">
        <v>57524.968000000001</v>
      </c>
      <c r="AU17" s="32"/>
      <c r="AV17">
        <v>27.722947398210099</v>
      </c>
      <c r="AW17">
        <v>195847.90900000001</v>
      </c>
      <c r="BF17" s="32"/>
      <c r="BG17" t="s">
        <v>97</v>
      </c>
      <c r="BH17" t="s">
        <v>98</v>
      </c>
      <c r="BI17" s="32">
        <v>4.1666666666666699E-2</v>
      </c>
    </row>
    <row r="18" spans="1:61" x14ac:dyDescent="0.15">
      <c r="A18">
        <v>1</v>
      </c>
      <c r="B18">
        <v>17</v>
      </c>
      <c r="C18" t="s">
        <v>114</v>
      </c>
      <c r="D18">
        <v>100</v>
      </c>
      <c r="E18">
        <v>12550.995999999999</v>
      </c>
      <c r="F18">
        <v>4.0000000000000001E-3</v>
      </c>
      <c r="G18">
        <v>0</v>
      </c>
      <c r="H18">
        <v>12551</v>
      </c>
      <c r="I18">
        <v>479</v>
      </c>
      <c r="J18">
        <v>13030</v>
      </c>
      <c r="K18">
        <v>0</v>
      </c>
      <c r="L18">
        <v>13030</v>
      </c>
      <c r="M18">
        <v>3.6761320030698399</v>
      </c>
      <c r="N18" s="32">
        <v>2.5000000000000001E-2</v>
      </c>
      <c r="Y18" s="32"/>
      <c r="Z18">
        <v>22.2606010244453</v>
      </c>
      <c r="AA18">
        <v>138322.94099999999</v>
      </c>
      <c r="AJ18" s="32"/>
      <c r="AK18">
        <v>66.888241702051999</v>
      </c>
      <c r="AL18">
        <v>57524.968000000001</v>
      </c>
      <c r="AU18" s="32"/>
      <c r="AV18">
        <v>27.722947398210099</v>
      </c>
      <c r="AW18">
        <v>195847.90900000001</v>
      </c>
      <c r="BF18" s="32"/>
      <c r="BG18" t="s">
        <v>97</v>
      </c>
      <c r="BH18" t="s">
        <v>98</v>
      </c>
      <c r="BI18" s="32">
        <v>4.1666666666666699E-2</v>
      </c>
    </row>
    <row r="19" spans="1:61" x14ac:dyDescent="0.15">
      <c r="A19">
        <v>1</v>
      </c>
      <c r="B19">
        <v>18</v>
      </c>
      <c r="C19" t="s">
        <v>115</v>
      </c>
      <c r="N19" s="32"/>
      <c r="Y19" s="32"/>
      <c r="Z19">
        <v>22.2606010244453</v>
      </c>
      <c r="AA19">
        <v>138322.94099999999</v>
      </c>
      <c r="AJ19" s="32"/>
      <c r="AK19">
        <v>66.888241702051999</v>
      </c>
      <c r="AL19">
        <v>57524.968000000001</v>
      </c>
      <c r="AU19" s="32"/>
      <c r="AV19">
        <v>27.722947398210099</v>
      </c>
      <c r="AW19">
        <v>195847.90900000001</v>
      </c>
      <c r="BF19" s="32"/>
      <c r="BG19" t="s">
        <v>97</v>
      </c>
      <c r="BH19" t="s">
        <v>98</v>
      </c>
      <c r="BI19" s="32">
        <v>4.1666666666666699E-2</v>
      </c>
    </row>
    <row r="20" spans="1:61" x14ac:dyDescent="0.15">
      <c r="A20">
        <v>1</v>
      </c>
      <c r="B20">
        <v>19</v>
      </c>
      <c r="C20" t="s">
        <v>116</v>
      </c>
      <c r="D20">
        <v>100</v>
      </c>
      <c r="E20">
        <v>14633.994000000001</v>
      </c>
      <c r="F20">
        <v>6.0000000000000001E-3</v>
      </c>
      <c r="G20">
        <v>0</v>
      </c>
      <c r="H20">
        <v>14634</v>
      </c>
      <c r="I20">
        <v>614</v>
      </c>
      <c r="J20">
        <v>15248</v>
      </c>
      <c r="K20">
        <v>0</v>
      </c>
      <c r="L20">
        <v>15248</v>
      </c>
      <c r="M20">
        <v>4.0267576075550897</v>
      </c>
      <c r="N20" s="32">
        <v>0.91180555555555598</v>
      </c>
      <c r="Y20" s="32"/>
      <c r="Z20">
        <v>22.2606010244453</v>
      </c>
      <c r="AA20">
        <v>138322.94099999999</v>
      </c>
      <c r="AJ20" s="32"/>
      <c r="AK20">
        <v>66.888241702051999</v>
      </c>
      <c r="AL20">
        <v>57524.968000000001</v>
      </c>
      <c r="AU20" s="32"/>
      <c r="AV20">
        <v>27.722947398210099</v>
      </c>
      <c r="AW20">
        <v>195847.90900000001</v>
      </c>
      <c r="BF20" s="32"/>
      <c r="BG20" t="s">
        <v>97</v>
      </c>
      <c r="BH20" t="s">
        <v>98</v>
      </c>
      <c r="BI20" s="32">
        <v>4.1666666666666699E-2</v>
      </c>
    </row>
    <row r="21" spans="1:61" x14ac:dyDescent="0.15">
      <c r="A21">
        <v>1</v>
      </c>
      <c r="B21">
        <v>20</v>
      </c>
      <c r="C21" t="s">
        <v>117</v>
      </c>
      <c r="N21" s="32"/>
      <c r="Y21" s="32"/>
      <c r="Z21">
        <v>22.2606010244453</v>
      </c>
      <c r="AA21">
        <v>138322.94099999999</v>
      </c>
      <c r="AJ21" s="32"/>
      <c r="AK21">
        <v>66.888241702051999</v>
      </c>
      <c r="AL21">
        <v>57524.968000000001</v>
      </c>
      <c r="AU21" s="32"/>
      <c r="AV21">
        <v>27.722947398210099</v>
      </c>
      <c r="AW21">
        <v>195847.90900000001</v>
      </c>
      <c r="BF21" s="32"/>
      <c r="BG21" t="s">
        <v>97</v>
      </c>
      <c r="BH21" t="s">
        <v>98</v>
      </c>
      <c r="BI21" s="32">
        <v>4.1666666666666699E-2</v>
      </c>
    </row>
    <row r="22" spans="1:61" x14ac:dyDescent="0.15">
      <c r="A22">
        <v>1</v>
      </c>
      <c r="B22">
        <v>21</v>
      </c>
      <c r="C22" t="s">
        <v>118</v>
      </c>
      <c r="N22" s="32"/>
      <c r="Y22" s="32"/>
      <c r="Z22">
        <v>22.2606010244453</v>
      </c>
      <c r="AA22">
        <v>138322.94099999999</v>
      </c>
      <c r="AJ22" s="32"/>
      <c r="AK22">
        <v>66.888241702051999</v>
      </c>
      <c r="AL22">
        <v>57524.968000000001</v>
      </c>
      <c r="AU22" s="32"/>
      <c r="AV22">
        <v>27.722947398210099</v>
      </c>
      <c r="AW22">
        <v>195847.90900000001</v>
      </c>
      <c r="BF22" s="32"/>
      <c r="BG22" t="s">
        <v>97</v>
      </c>
      <c r="BH22" t="s">
        <v>98</v>
      </c>
      <c r="BI22" s="32">
        <v>4.1666666666666699E-2</v>
      </c>
    </row>
    <row r="23" spans="1:61" x14ac:dyDescent="0.15">
      <c r="A23">
        <v>1</v>
      </c>
      <c r="B23">
        <v>22</v>
      </c>
      <c r="C23" t="s">
        <v>119</v>
      </c>
      <c r="D23">
        <v>100</v>
      </c>
      <c r="E23">
        <v>215.999</v>
      </c>
      <c r="F23">
        <v>1E-3</v>
      </c>
      <c r="G23">
        <v>1</v>
      </c>
      <c r="H23">
        <v>217</v>
      </c>
      <c r="I23">
        <v>6</v>
      </c>
      <c r="J23">
        <v>223</v>
      </c>
      <c r="K23">
        <v>0</v>
      </c>
      <c r="L23">
        <v>223</v>
      </c>
      <c r="M23">
        <v>2.6905829596412598</v>
      </c>
      <c r="N23" s="32">
        <v>0.90972222222222199</v>
      </c>
      <c r="Y23" s="32"/>
      <c r="Z23">
        <v>22.2606010244453</v>
      </c>
      <c r="AA23">
        <v>138322.94099999999</v>
      </c>
      <c r="AJ23" s="32"/>
      <c r="AK23">
        <v>66.888241702051999</v>
      </c>
      <c r="AL23">
        <v>57524.968000000001</v>
      </c>
      <c r="AU23" s="32"/>
      <c r="AV23">
        <v>27.722947398210099</v>
      </c>
      <c r="AW23">
        <v>195847.90900000001</v>
      </c>
      <c r="BF23" s="32"/>
      <c r="BG23" t="s">
        <v>97</v>
      </c>
      <c r="BH23" t="s">
        <v>98</v>
      </c>
      <c r="BI23" s="32">
        <v>4.1666666666666699E-2</v>
      </c>
    </row>
    <row r="24" spans="1:61" x14ac:dyDescent="0.15">
      <c r="A24">
        <v>1</v>
      </c>
      <c r="B24">
        <v>23</v>
      </c>
      <c r="C24" t="s">
        <v>120</v>
      </c>
      <c r="D24">
        <v>100</v>
      </c>
      <c r="E24">
        <v>379</v>
      </c>
      <c r="F24">
        <v>0</v>
      </c>
      <c r="G24">
        <v>0</v>
      </c>
      <c r="H24">
        <v>379</v>
      </c>
      <c r="I24">
        <v>23</v>
      </c>
      <c r="J24">
        <v>402</v>
      </c>
      <c r="K24">
        <v>1</v>
      </c>
      <c r="L24">
        <v>403</v>
      </c>
      <c r="M24">
        <v>5.7213930348258701</v>
      </c>
      <c r="N24" s="32">
        <v>0.92569444444444404</v>
      </c>
      <c r="Y24" s="32"/>
      <c r="Z24">
        <v>22.2606010244453</v>
      </c>
      <c r="AA24">
        <v>138322.94099999999</v>
      </c>
      <c r="AJ24" s="32"/>
      <c r="AK24">
        <v>66.888241702051999</v>
      </c>
      <c r="AL24">
        <v>57524.968000000001</v>
      </c>
      <c r="AU24" s="32"/>
      <c r="AV24">
        <v>27.722947398210099</v>
      </c>
      <c r="AW24">
        <v>195847.90900000001</v>
      </c>
      <c r="BF24" s="32"/>
      <c r="BG24" t="s">
        <v>97</v>
      </c>
      <c r="BH24" t="s">
        <v>98</v>
      </c>
      <c r="BI24" s="32">
        <v>4.1666666666666699E-2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594.99900000000002</v>
      </c>
      <c r="F25">
        <v>1E-3</v>
      </c>
      <c r="G25">
        <v>1</v>
      </c>
      <c r="H25">
        <v>596</v>
      </c>
      <c r="I25">
        <v>29</v>
      </c>
      <c r="J25">
        <v>625</v>
      </c>
      <c r="K25">
        <v>1</v>
      </c>
      <c r="L25">
        <v>626</v>
      </c>
      <c r="M25">
        <v>4.6399999999999997</v>
      </c>
      <c r="N25" s="32">
        <v>0.92569444444444404</v>
      </c>
      <c r="Y25" s="32"/>
      <c r="Z25">
        <v>22.2606010244453</v>
      </c>
      <c r="AA25">
        <v>138322.94099999999</v>
      </c>
      <c r="AJ25" s="32"/>
      <c r="AK25">
        <v>66.888241702051999</v>
      </c>
      <c r="AL25">
        <v>57524.968000000001</v>
      </c>
      <c r="AU25" s="32"/>
      <c r="AV25">
        <v>27.722947398210099</v>
      </c>
      <c r="AW25">
        <v>195847.90900000001</v>
      </c>
      <c r="BF25" s="32"/>
      <c r="BG25" t="s">
        <v>97</v>
      </c>
      <c r="BH25" t="s">
        <v>98</v>
      </c>
      <c r="BI25" s="32">
        <v>4.1666666666666699E-2</v>
      </c>
    </row>
    <row r="26" spans="1:61" x14ac:dyDescent="0.15">
      <c r="A26">
        <v>1</v>
      </c>
      <c r="B26">
        <v>25</v>
      </c>
      <c r="C26" t="s">
        <v>122</v>
      </c>
      <c r="D26">
        <v>100</v>
      </c>
      <c r="E26">
        <v>9519.9959999999992</v>
      </c>
      <c r="F26">
        <v>4.0000000000000001E-3</v>
      </c>
      <c r="G26">
        <v>0</v>
      </c>
      <c r="H26">
        <v>9520</v>
      </c>
      <c r="I26">
        <v>445</v>
      </c>
      <c r="J26">
        <v>9965</v>
      </c>
      <c r="K26">
        <v>0</v>
      </c>
      <c r="L26">
        <v>9965</v>
      </c>
      <c r="M26">
        <v>4.4656297039638702</v>
      </c>
      <c r="N26" s="32">
        <v>0.98263888888888895</v>
      </c>
      <c r="Y26" s="32"/>
      <c r="Z26">
        <v>22.2606010244453</v>
      </c>
      <c r="AA26">
        <v>138322.94099999999</v>
      </c>
      <c r="AJ26" s="32"/>
      <c r="AK26">
        <v>66.888241702051999</v>
      </c>
      <c r="AL26">
        <v>57524.968000000001</v>
      </c>
      <c r="AU26" s="32"/>
      <c r="AV26">
        <v>27.722947398210099</v>
      </c>
      <c r="AW26">
        <v>195847.90900000001</v>
      </c>
      <c r="BF26" s="32"/>
      <c r="BG26" t="s">
        <v>97</v>
      </c>
      <c r="BH26" t="s">
        <v>98</v>
      </c>
      <c r="BI26" s="32">
        <v>4.1666666666666699E-2</v>
      </c>
    </row>
    <row r="27" spans="1:61" x14ac:dyDescent="0.15">
      <c r="A27">
        <v>1</v>
      </c>
      <c r="B27">
        <v>26</v>
      </c>
      <c r="C27" t="s">
        <v>123</v>
      </c>
      <c r="D27">
        <v>100</v>
      </c>
      <c r="E27">
        <v>9519.9959999999992</v>
      </c>
      <c r="F27">
        <v>4.0000000000000001E-3</v>
      </c>
      <c r="G27">
        <v>0</v>
      </c>
      <c r="H27">
        <v>9520</v>
      </c>
      <c r="I27">
        <v>445</v>
      </c>
      <c r="J27">
        <v>9965</v>
      </c>
      <c r="K27">
        <v>0</v>
      </c>
      <c r="L27">
        <v>9965</v>
      </c>
      <c r="M27">
        <v>4.4656297039638702</v>
      </c>
      <c r="N27" s="32">
        <v>0.98263888888888895</v>
      </c>
      <c r="Y27" s="32"/>
      <c r="Z27">
        <v>22.2606010244453</v>
      </c>
      <c r="AA27">
        <v>138322.94099999999</v>
      </c>
      <c r="AJ27" s="32"/>
      <c r="AK27">
        <v>66.888241702051999</v>
      </c>
      <c r="AL27">
        <v>57524.968000000001</v>
      </c>
      <c r="AU27" s="32"/>
      <c r="AV27">
        <v>27.722947398210099</v>
      </c>
      <c r="AW27">
        <v>195847.90900000001</v>
      </c>
      <c r="BF27" s="32"/>
      <c r="BG27" t="s">
        <v>97</v>
      </c>
      <c r="BH27" t="s">
        <v>98</v>
      </c>
      <c r="BI27" s="32">
        <v>4.1666666666666699E-2</v>
      </c>
    </row>
    <row r="28" spans="1:61" x14ac:dyDescent="0.15">
      <c r="A28">
        <v>1</v>
      </c>
      <c r="B28">
        <v>27</v>
      </c>
      <c r="C28" t="s">
        <v>124</v>
      </c>
      <c r="D28">
        <v>100</v>
      </c>
      <c r="E28">
        <v>5376.9949999999999</v>
      </c>
      <c r="F28">
        <v>5.0000000000000001E-3</v>
      </c>
      <c r="G28">
        <v>0</v>
      </c>
      <c r="H28">
        <v>5377</v>
      </c>
      <c r="I28">
        <v>212</v>
      </c>
      <c r="J28">
        <v>5589</v>
      </c>
      <c r="K28">
        <v>0</v>
      </c>
      <c r="L28">
        <v>5589</v>
      </c>
      <c r="M28">
        <v>3.79316514582215</v>
      </c>
      <c r="N28" s="32">
        <v>0.97291666666666698</v>
      </c>
      <c r="Y28" s="32"/>
      <c r="Z28">
        <v>22.2606010244453</v>
      </c>
      <c r="AA28">
        <v>138322.94099999999</v>
      </c>
      <c r="AJ28" s="32"/>
      <c r="AK28">
        <v>66.888241702051999</v>
      </c>
      <c r="AL28">
        <v>57524.968000000001</v>
      </c>
      <c r="AU28" s="32"/>
      <c r="AV28">
        <v>27.722947398210099</v>
      </c>
      <c r="AW28">
        <v>195847.90900000001</v>
      </c>
      <c r="BF28" s="32"/>
      <c r="BG28" t="s">
        <v>97</v>
      </c>
      <c r="BH28" t="s">
        <v>98</v>
      </c>
      <c r="BI28" s="32">
        <v>4.1666666666666699E-2</v>
      </c>
    </row>
    <row r="29" spans="1:61" x14ac:dyDescent="0.15">
      <c r="A29">
        <v>1</v>
      </c>
      <c r="B29">
        <v>28</v>
      </c>
      <c r="C29" t="s">
        <v>125</v>
      </c>
      <c r="D29">
        <v>100</v>
      </c>
      <c r="E29">
        <v>5376.9949999999999</v>
      </c>
      <c r="F29">
        <v>5.0000000000000001E-3</v>
      </c>
      <c r="G29">
        <v>0</v>
      </c>
      <c r="H29">
        <v>5377</v>
      </c>
      <c r="I29">
        <v>212</v>
      </c>
      <c r="J29">
        <v>5589</v>
      </c>
      <c r="K29">
        <v>0</v>
      </c>
      <c r="L29">
        <v>5589</v>
      </c>
      <c r="M29">
        <v>3.79316514582215</v>
      </c>
      <c r="N29" s="32">
        <v>0.97291666666666698</v>
      </c>
      <c r="Y29" s="32"/>
      <c r="Z29">
        <v>22.2606010244453</v>
      </c>
      <c r="AA29">
        <v>138322.94099999999</v>
      </c>
      <c r="AJ29" s="32"/>
      <c r="AK29">
        <v>66.888241702051999</v>
      </c>
      <c r="AL29">
        <v>57524.968000000001</v>
      </c>
      <c r="AU29" s="32"/>
      <c r="AV29">
        <v>27.722947398210099</v>
      </c>
      <c r="AW29">
        <v>195847.90900000001</v>
      </c>
      <c r="BF29" s="32"/>
      <c r="BG29" t="s">
        <v>97</v>
      </c>
      <c r="BH29" t="s">
        <v>98</v>
      </c>
      <c r="BI29" s="32">
        <v>4.1666666666666699E-2</v>
      </c>
    </row>
    <row r="30" spans="1:61" x14ac:dyDescent="0.15">
      <c r="A30">
        <v>1</v>
      </c>
      <c r="B30">
        <v>29</v>
      </c>
      <c r="C30" t="s">
        <v>126</v>
      </c>
      <c r="D30">
        <v>100</v>
      </c>
      <c r="E30">
        <v>4195.9989999999998</v>
      </c>
      <c r="F30">
        <v>1E-3</v>
      </c>
      <c r="G30">
        <v>0</v>
      </c>
      <c r="H30">
        <v>4196</v>
      </c>
      <c r="I30">
        <v>190</v>
      </c>
      <c r="J30">
        <v>4386</v>
      </c>
      <c r="K30">
        <v>0</v>
      </c>
      <c r="L30">
        <v>4386</v>
      </c>
      <c r="M30">
        <v>4.3319653442772497</v>
      </c>
      <c r="N30" s="32">
        <v>0.95069444444444395</v>
      </c>
      <c r="Y30" s="32"/>
      <c r="Z30">
        <v>22.2606010244453</v>
      </c>
      <c r="AA30">
        <v>138322.94099999999</v>
      </c>
      <c r="AJ30" s="32"/>
      <c r="AK30">
        <v>66.888241702051999</v>
      </c>
      <c r="AL30">
        <v>57524.968000000001</v>
      </c>
      <c r="AU30" s="32"/>
      <c r="AV30">
        <v>27.722947398210099</v>
      </c>
      <c r="AW30">
        <v>195847.90900000001</v>
      </c>
      <c r="BF30" s="32"/>
      <c r="BG30" t="s">
        <v>97</v>
      </c>
      <c r="BH30" t="s">
        <v>98</v>
      </c>
      <c r="BI30" s="32">
        <v>4.1666666666666699E-2</v>
      </c>
    </row>
    <row r="31" spans="1:61" x14ac:dyDescent="0.15">
      <c r="A31">
        <v>1</v>
      </c>
      <c r="B31">
        <v>30</v>
      </c>
      <c r="C31" t="s">
        <v>127</v>
      </c>
      <c r="D31">
        <v>100</v>
      </c>
      <c r="E31">
        <v>4195.9989999999998</v>
      </c>
      <c r="F31">
        <v>1E-3</v>
      </c>
      <c r="G31">
        <v>0</v>
      </c>
      <c r="H31">
        <v>4196</v>
      </c>
      <c r="I31">
        <v>190</v>
      </c>
      <c r="J31">
        <v>4386</v>
      </c>
      <c r="K31">
        <v>0</v>
      </c>
      <c r="L31">
        <v>4386</v>
      </c>
      <c r="M31">
        <v>4.3319653442772497</v>
      </c>
      <c r="N31" s="32">
        <v>0.95069444444444395</v>
      </c>
      <c r="Y31" s="32"/>
      <c r="Z31">
        <v>22.2606010244453</v>
      </c>
      <c r="AA31">
        <v>138322.94099999999</v>
      </c>
      <c r="AJ31" s="32"/>
      <c r="AK31">
        <v>66.888241702051999</v>
      </c>
      <c r="AL31">
        <v>57524.968000000001</v>
      </c>
      <c r="AU31" s="32"/>
      <c r="AV31">
        <v>27.722947398210099</v>
      </c>
      <c r="AW31">
        <v>195847.90900000001</v>
      </c>
      <c r="BF31" s="32"/>
      <c r="BG31" t="s">
        <v>97</v>
      </c>
      <c r="BH31" t="s">
        <v>98</v>
      </c>
      <c r="BI31" s="32">
        <v>4.1666666666666699E-2</v>
      </c>
    </row>
    <row r="32" spans="1:61" x14ac:dyDescent="0.15">
      <c r="A32">
        <v>1</v>
      </c>
      <c r="B32">
        <v>31</v>
      </c>
      <c r="C32" t="s">
        <v>128</v>
      </c>
      <c r="D32">
        <v>100</v>
      </c>
      <c r="E32">
        <v>5430.9970000000003</v>
      </c>
      <c r="F32">
        <v>3.0000000000000001E-3</v>
      </c>
      <c r="G32">
        <v>1</v>
      </c>
      <c r="H32">
        <v>5432</v>
      </c>
      <c r="I32">
        <v>273</v>
      </c>
      <c r="J32">
        <v>5705</v>
      </c>
      <c r="K32">
        <v>0</v>
      </c>
      <c r="L32">
        <v>5705</v>
      </c>
      <c r="M32">
        <v>4.78527607361963</v>
      </c>
      <c r="N32" s="32">
        <v>1.2500000000000001E-2</v>
      </c>
      <c r="Y32" s="32"/>
      <c r="Z32">
        <v>22.2606010244453</v>
      </c>
      <c r="AA32">
        <v>138322.94099999999</v>
      </c>
      <c r="AJ32" s="32"/>
      <c r="AK32">
        <v>66.888241702051999</v>
      </c>
      <c r="AL32">
        <v>57524.968000000001</v>
      </c>
      <c r="AU32" s="32"/>
      <c r="AV32">
        <v>27.722947398210099</v>
      </c>
      <c r="AW32">
        <v>195847.90900000001</v>
      </c>
      <c r="BF32" s="32"/>
      <c r="BG32" t="s">
        <v>97</v>
      </c>
      <c r="BH32" t="s">
        <v>98</v>
      </c>
      <c r="BI32" s="32">
        <v>4.1666666666666699E-2</v>
      </c>
    </row>
    <row r="33" spans="1:61" x14ac:dyDescent="0.15">
      <c r="A33">
        <v>1</v>
      </c>
      <c r="B33">
        <v>32</v>
      </c>
      <c r="C33" t="s">
        <v>129</v>
      </c>
      <c r="D33">
        <v>100</v>
      </c>
      <c r="E33">
        <v>5430.9970000000003</v>
      </c>
      <c r="F33">
        <v>3.0000000000000001E-3</v>
      </c>
      <c r="G33">
        <v>1</v>
      </c>
      <c r="H33">
        <v>5432</v>
      </c>
      <c r="I33">
        <v>273</v>
      </c>
      <c r="J33">
        <v>5705</v>
      </c>
      <c r="K33">
        <v>0</v>
      </c>
      <c r="L33">
        <v>5705</v>
      </c>
      <c r="M33">
        <v>4.78527607361963</v>
      </c>
      <c r="N33" s="32">
        <v>1.2500000000000001E-2</v>
      </c>
      <c r="Y33" s="32"/>
      <c r="Z33">
        <v>22.2606010244453</v>
      </c>
      <c r="AA33">
        <v>138322.94099999999</v>
      </c>
      <c r="AJ33" s="32"/>
      <c r="AK33">
        <v>66.888241702051999</v>
      </c>
      <c r="AL33">
        <v>57524.968000000001</v>
      </c>
      <c r="AU33" s="32"/>
      <c r="AV33">
        <v>27.722947398210099</v>
      </c>
      <c r="AW33">
        <v>195847.90900000001</v>
      </c>
      <c r="BF33" s="32"/>
      <c r="BG33" t="s">
        <v>97</v>
      </c>
      <c r="BH33" t="s">
        <v>98</v>
      </c>
      <c r="BI33" s="32">
        <v>4.1666666666666699E-2</v>
      </c>
    </row>
    <row r="34" spans="1:61" x14ac:dyDescent="0.15">
      <c r="A34">
        <v>1</v>
      </c>
      <c r="B34">
        <v>33</v>
      </c>
      <c r="C34" t="s">
        <v>130</v>
      </c>
      <c r="D34">
        <v>100</v>
      </c>
      <c r="E34">
        <v>2767.998</v>
      </c>
      <c r="F34">
        <v>2E-3</v>
      </c>
      <c r="G34">
        <v>0</v>
      </c>
      <c r="H34">
        <v>2768</v>
      </c>
      <c r="I34">
        <v>104</v>
      </c>
      <c r="J34">
        <v>2872</v>
      </c>
      <c r="K34">
        <v>0</v>
      </c>
      <c r="L34">
        <v>2872</v>
      </c>
      <c r="M34">
        <v>3.6211699164345399</v>
      </c>
      <c r="N34" s="32">
        <v>0.95902777777777803</v>
      </c>
      <c r="Y34" s="32"/>
      <c r="Z34">
        <v>22.2606010244453</v>
      </c>
      <c r="AA34">
        <v>138322.94099999999</v>
      </c>
      <c r="AJ34" s="32"/>
      <c r="AK34">
        <v>66.888241702051999</v>
      </c>
      <c r="AL34">
        <v>57524.968000000001</v>
      </c>
      <c r="AU34" s="32"/>
      <c r="AV34">
        <v>27.722947398210099</v>
      </c>
      <c r="AW34">
        <v>195847.90900000001</v>
      </c>
      <c r="BF34" s="32"/>
      <c r="BG34" t="s">
        <v>97</v>
      </c>
      <c r="BH34" t="s">
        <v>98</v>
      </c>
      <c r="BI34" s="32">
        <v>4.1666666666666699E-2</v>
      </c>
    </row>
    <row r="35" spans="1:61" x14ac:dyDescent="0.15">
      <c r="A35">
        <v>1</v>
      </c>
      <c r="B35">
        <v>34</v>
      </c>
      <c r="C35" t="s">
        <v>131</v>
      </c>
      <c r="D35">
        <v>100</v>
      </c>
      <c r="E35">
        <v>3197.9989999999998</v>
      </c>
      <c r="F35">
        <v>1E-3</v>
      </c>
      <c r="G35">
        <v>0</v>
      </c>
      <c r="H35">
        <v>3198</v>
      </c>
      <c r="I35">
        <v>196</v>
      </c>
      <c r="J35">
        <v>3394</v>
      </c>
      <c r="K35">
        <v>0</v>
      </c>
      <c r="L35">
        <v>3394</v>
      </c>
      <c r="M35">
        <v>5.7748968768414803</v>
      </c>
      <c r="N35" s="32">
        <v>0.96111111111111103</v>
      </c>
      <c r="Y35" s="32"/>
      <c r="Z35">
        <v>22.2606010244453</v>
      </c>
      <c r="AA35">
        <v>138322.94099999999</v>
      </c>
      <c r="AJ35" s="32"/>
      <c r="AK35">
        <v>66.888241702051999</v>
      </c>
      <c r="AL35">
        <v>57524.968000000001</v>
      </c>
      <c r="AU35" s="32"/>
      <c r="AV35">
        <v>27.722947398210099</v>
      </c>
      <c r="AW35">
        <v>195847.90900000001</v>
      </c>
      <c r="BF35" s="32"/>
      <c r="BG35" t="s">
        <v>97</v>
      </c>
      <c r="BH35" t="s">
        <v>98</v>
      </c>
      <c r="BI35" s="32">
        <v>4.1666666666666699E-2</v>
      </c>
    </row>
    <row r="36" spans="1:61" x14ac:dyDescent="0.15">
      <c r="A36">
        <v>1</v>
      </c>
      <c r="B36">
        <v>35</v>
      </c>
      <c r="C36" t="s">
        <v>132</v>
      </c>
      <c r="D36">
        <v>100</v>
      </c>
      <c r="E36">
        <v>3108.998</v>
      </c>
      <c r="F36">
        <v>2E-3</v>
      </c>
      <c r="G36">
        <v>0</v>
      </c>
      <c r="H36">
        <v>3109</v>
      </c>
      <c r="I36">
        <v>183</v>
      </c>
      <c r="J36">
        <v>3292</v>
      </c>
      <c r="K36">
        <v>0</v>
      </c>
      <c r="L36">
        <v>3292</v>
      </c>
      <c r="M36">
        <v>5.5589307411907702</v>
      </c>
      <c r="N36" s="32">
        <v>0.96041666666666703</v>
      </c>
      <c r="Y36" s="32"/>
      <c r="Z36">
        <v>22.2606010244453</v>
      </c>
      <c r="AA36">
        <v>138322.94099999999</v>
      </c>
      <c r="AJ36" s="32"/>
      <c r="AK36">
        <v>66.888241702051999</v>
      </c>
      <c r="AL36">
        <v>57524.968000000001</v>
      </c>
      <c r="AU36" s="32"/>
      <c r="AV36">
        <v>27.722947398210099</v>
      </c>
      <c r="AW36">
        <v>195847.90900000001</v>
      </c>
      <c r="BF36" s="32"/>
      <c r="BG36" t="s">
        <v>97</v>
      </c>
      <c r="BH36" t="s">
        <v>98</v>
      </c>
      <c r="BI36" s="32">
        <v>4.1666666666666699E-2</v>
      </c>
    </row>
    <row r="37" spans="1:61" x14ac:dyDescent="0.15">
      <c r="A37">
        <v>1</v>
      </c>
      <c r="B37">
        <v>36</v>
      </c>
      <c r="C37" t="s">
        <v>133</v>
      </c>
      <c r="N37" s="32"/>
      <c r="Y37" s="32"/>
      <c r="Z37">
        <v>22.2606010244453</v>
      </c>
      <c r="AA37">
        <v>138322.94099999999</v>
      </c>
      <c r="AJ37" s="32"/>
      <c r="AK37">
        <v>66.888241702051999</v>
      </c>
      <c r="AL37">
        <v>57524.968000000001</v>
      </c>
      <c r="AU37" s="32"/>
      <c r="AV37">
        <v>27.722947398210099</v>
      </c>
      <c r="AW37">
        <v>195847.90900000001</v>
      </c>
      <c r="BF37" s="32"/>
      <c r="BG37" t="s">
        <v>97</v>
      </c>
      <c r="BH37" t="s">
        <v>98</v>
      </c>
      <c r="BI37" s="32">
        <v>4.1666666666666699E-2</v>
      </c>
    </row>
    <row r="38" spans="1:61" x14ac:dyDescent="0.15">
      <c r="A38">
        <v>1</v>
      </c>
      <c r="B38">
        <v>37</v>
      </c>
      <c r="C38" t="s">
        <v>134</v>
      </c>
      <c r="D38">
        <v>56.761090326028899</v>
      </c>
      <c r="E38">
        <v>9074.9950000000008</v>
      </c>
      <c r="N38" s="32"/>
      <c r="Y38" s="32"/>
      <c r="Z38">
        <v>22.2606010244453</v>
      </c>
      <c r="AA38">
        <v>138322.94099999999</v>
      </c>
      <c r="AJ38" s="32"/>
      <c r="AK38">
        <v>66.888241702051999</v>
      </c>
      <c r="AL38">
        <v>57524.968000000001</v>
      </c>
      <c r="AU38" s="32"/>
      <c r="AV38">
        <v>27.722947398210099</v>
      </c>
      <c r="AW38">
        <v>195847.90900000001</v>
      </c>
      <c r="BF38" s="32"/>
      <c r="BG38" t="s">
        <v>97</v>
      </c>
      <c r="BH38" t="s">
        <v>98</v>
      </c>
      <c r="BI38" s="32">
        <v>4.1666666666666699E-2</v>
      </c>
    </row>
    <row r="39" spans="1:61" x14ac:dyDescent="0.15">
      <c r="A39">
        <v>1</v>
      </c>
      <c r="B39">
        <v>38</v>
      </c>
      <c r="C39" t="s">
        <v>135</v>
      </c>
      <c r="D39">
        <v>100</v>
      </c>
      <c r="E39">
        <v>3724.9989999999998</v>
      </c>
      <c r="F39">
        <v>1E-3</v>
      </c>
      <c r="G39">
        <v>0</v>
      </c>
      <c r="H39">
        <v>3725</v>
      </c>
      <c r="I39">
        <v>115</v>
      </c>
      <c r="J39">
        <v>3840</v>
      </c>
      <c r="K39">
        <v>0</v>
      </c>
      <c r="L39">
        <v>3840</v>
      </c>
      <c r="M39">
        <v>2.9947916666666701</v>
      </c>
      <c r="N39" s="32">
        <v>0.95138888888888895</v>
      </c>
      <c r="Y39" s="32"/>
      <c r="Z39">
        <v>22.2606010244453</v>
      </c>
      <c r="AA39">
        <v>138322.94099999999</v>
      </c>
      <c r="AJ39" s="32"/>
      <c r="AK39">
        <v>66.888241702051999</v>
      </c>
      <c r="AL39">
        <v>57524.968000000001</v>
      </c>
      <c r="AU39" s="32"/>
      <c r="AV39">
        <v>27.722947398210099</v>
      </c>
      <c r="AW39">
        <v>195847.90900000001</v>
      </c>
      <c r="BF39" s="32"/>
      <c r="BG39" t="s">
        <v>97</v>
      </c>
      <c r="BH39" t="s">
        <v>98</v>
      </c>
      <c r="BI39" s="32">
        <v>4.1666666666666699E-2</v>
      </c>
    </row>
    <row r="40" spans="1:61" x14ac:dyDescent="0.15">
      <c r="A40">
        <v>1</v>
      </c>
      <c r="B40">
        <v>39</v>
      </c>
      <c r="C40" t="s">
        <v>136</v>
      </c>
      <c r="D40">
        <v>100</v>
      </c>
      <c r="E40">
        <v>2701.9969999999998</v>
      </c>
      <c r="F40">
        <v>3.0000000000000001E-3</v>
      </c>
      <c r="G40">
        <v>0</v>
      </c>
      <c r="H40">
        <v>2702</v>
      </c>
      <c r="I40">
        <v>91</v>
      </c>
      <c r="J40">
        <v>2793</v>
      </c>
      <c r="K40">
        <v>0</v>
      </c>
      <c r="L40">
        <v>2793</v>
      </c>
      <c r="M40">
        <v>3.25814536340852</v>
      </c>
      <c r="N40" s="32">
        <v>0.96736111111111101</v>
      </c>
      <c r="Y40" s="32"/>
      <c r="Z40">
        <v>22.2606010244453</v>
      </c>
      <c r="AA40">
        <v>138322.94099999999</v>
      </c>
      <c r="AJ40" s="32"/>
      <c r="AK40">
        <v>66.888241702051999</v>
      </c>
      <c r="AL40">
        <v>57524.968000000001</v>
      </c>
      <c r="AU40" s="32"/>
      <c r="AV40">
        <v>27.722947398210099</v>
      </c>
      <c r="AW40">
        <v>195847.90900000001</v>
      </c>
      <c r="BF40" s="32"/>
      <c r="BG40" t="s">
        <v>97</v>
      </c>
      <c r="BH40" t="s">
        <v>98</v>
      </c>
      <c r="BI40" s="32">
        <v>4.1666666666666699E-2</v>
      </c>
    </row>
    <row r="41" spans="1:61" x14ac:dyDescent="0.15">
      <c r="A41">
        <v>1</v>
      </c>
      <c r="B41">
        <v>40</v>
      </c>
      <c r="C41" t="s">
        <v>137</v>
      </c>
      <c r="N41" s="32"/>
      <c r="Y41" s="32"/>
      <c r="Z41">
        <v>22.2606010244453</v>
      </c>
      <c r="AA41">
        <v>138322.94099999999</v>
      </c>
      <c r="AJ41" s="32"/>
      <c r="AK41">
        <v>66.888241702051999</v>
      </c>
      <c r="AL41">
        <v>57524.968000000001</v>
      </c>
      <c r="AU41" s="32"/>
      <c r="AV41">
        <v>27.722947398210099</v>
      </c>
      <c r="AW41">
        <v>195847.90900000001</v>
      </c>
      <c r="BF41" s="32"/>
      <c r="BG41" t="s">
        <v>97</v>
      </c>
      <c r="BH41" t="s">
        <v>98</v>
      </c>
      <c r="BI41" s="32">
        <v>4.1666666666666699E-2</v>
      </c>
    </row>
    <row r="42" spans="1:61" x14ac:dyDescent="0.15">
      <c r="A42">
        <v>1</v>
      </c>
      <c r="B42">
        <v>41</v>
      </c>
      <c r="C42" t="s">
        <v>138</v>
      </c>
      <c r="D42">
        <v>50.7536919427653</v>
      </c>
      <c r="E42">
        <v>6426.9960000000001</v>
      </c>
      <c r="N42" s="32"/>
      <c r="Y42" s="32"/>
      <c r="Z42">
        <v>22.2606010244453</v>
      </c>
      <c r="AA42">
        <v>138322.94099999999</v>
      </c>
      <c r="AJ42" s="32"/>
      <c r="AK42">
        <v>66.888241702051999</v>
      </c>
      <c r="AL42">
        <v>57524.968000000001</v>
      </c>
      <c r="AU42" s="32"/>
      <c r="AV42">
        <v>27.722947398210099</v>
      </c>
      <c r="AW42">
        <v>195847.90900000001</v>
      </c>
      <c r="BF42" s="32"/>
      <c r="BG42" t="s">
        <v>97</v>
      </c>
      <c r="BH42" t="s">
        <v>98</v>
      </c>
      <c r="BI42" s="32">
        <v>4.1666666666666699E-2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856.99900000000002</v>
      </c>
      <c r="F43">
        <v>1E-3</v>
      </c>
      <c r="G43">
        <v>0</v>
      </c>
      <c r="H43">
        <v>857</v>
      </c>
      <c r="I43">
        <v>30</v>
      </c>
      <c r="J43">
        <v>887</v>
      </c>
      <c r="K43">
        <v>0</v>
      </c>
      <c r="L43">
        <v>887</v>
      </c>
      <c r="M43">
        <v>3.3821871476888399</v>
      </c>
      <c r="N43" s="32">
        <v>0.91111111111111098</v>
      </c>
      <c r="Y43" s="32"/>
      <c r="Z43">
        <v>22.2606010244453</v>
      </c>
      <c r="AA43">
        <v>138322.94099999999</v>
      </c>
      <c r="AJ43" s="32"/>
      <c r="AK43">
        <v>66.888241702051999</v>
      </c>
      <c r="AL43">
        <v>57524.968000000001</v>
      </c>
      <c r="AU43" s="32"/>
      <c r="AV43">
        <v>27.722947398210099</v>
      </c>
      <c r="AW43">
        <v>195847.90900000001</v>
      </c>
      <c r="BF43" s="32"/>
      <c r="BG43" t="s">
        <v>97</v>
      </c>
      <c r="BH43" t="s">
        <v>98</v>
      </c>
      <c r="BI43" s="32">
        <v>4.1666666666666699E-2</v>
      </c>
    </row>
    <row r="44" spans="1:61" x14ac:dyDescent="0.15">
      <c r="A44">
        <v>1</v>
      </c>
      <c r="B44">
        <v>43</v>
      </c>
      <c r="C44" t="s">
        <v>140</v>
      </c>
      <c r="D44">
        <v>100</v>
      </c>
      <c r="E44">
        <v>1056.998</v>
      </c>
      <c r="F44">
        <v>2E-3</v>
      </c>
      <c r="G44">
        <v>0</v>
      </c>
      <c r="H44">
        <v>1057</v>
      </c>
      <c r="I44">
        <v>71</v>
      </c>
      <c r="J44">
        <v>1128</v>
      </c>
      <c r="K44">
        <v>0</v>
      </c>
      <c r="L44">
        <v>1128</v>
      </c>
      <c r="M44">
        <v>6.2943262411347503</v>
      </c>
      <c r="N44" s="32">
        <v>0.93472222222222201</v>
      </c>
      <c r="Y44" s="32"/>
      <c r="Z44">
        <v>22.2606010244453</v>
      </c>
      <c r="AA44">
        <v>138322.94099999999</v>
      </c>
      <c r="AJ44" s="32"/>
      <c r="AK44">
        <v>66.888241702051999</v>
      </c>
      <c r="AL44">
        <v>57524.968000000001</v>
      </c>
      <c r="AU44" s="32"/>
      <c r="AV44">
        <v>27.722947398210099</v>
      </c>
      <c r="AW44">
        <v>195847.90900000001</v>
      </c>
      <c r="BF44" s="32"/>
      <c r="BG44" t="s">
        <v>97</v>
      </c>
      <c r="BH44" t="s">
        <v>98</v>
      </c>
      <c r="BI44" s="32">
        <v>4.1666666666666699E-2</v>
      </c>
    </row>
    <row r="45" spans="1:61" x14ac:dyDescent="0.15">
      <c r="A45">
        <v>2</v>
      </c>
      <c r="B45">
        <v>1</v>
      </c>
      <c r="C45" t="s">
        <v>141</v>
      </c>
      <c r="N45" s="32"/>
      <c r="Y45" s="32"/>
      <c r="Z45">
        <v>22.2606010244453</v>
      </c>
      <c r="AA45">
        <v>138322.94099999999</v>
      </c>
      <c r="AJ45" s="32"/>
      <c r="AK45">
        <v>66.888241702051999</v>
      </c>
      <c r="AL45">
        <v>57524.968000000001</v>
      </c>
      <c r="AU45" s="32"/>
      <c r="AV45">
        <v>27.722947398210099</v>
      </c>
      <c r="AW45">
        <v>195847.90900000001</v>
      </c>
      <c r="BF45" s="32"/>
      <c r="BG45" t="s">
        <v>97</v>
      </c>
      <c r="BH45" t="s">
        <v>98</v>
      </c>
      <c r="BI45" s="32">
        <v>4.1666666666666699E-2</v>
      </c>
    </row>
    <row r="46" spans="1:61" x14ac:dyDescent="0.15">
      <c r="A46">
        <v>2</v>
      </c>
      <c r="B46">
        <v>2</v>
      </c>
      <c r="C46" t="s">
        <v>142</v>
      </c>
      <c r="N46" s="32"/>
      <c r="Y46" s="32"/>
      <c r="Z46">
        <v>22.2606010244453</v>
      </c>
      <c r="AA46">
        <v>138322.94099999999</v>
      </c>
      <c r="AJ46" s="32"/>
      <c r="AK46">
        <v>66.888241702051999</v>
      </c>
      <c r="AL46">
        <v>57524.968000000001</v>
      </c>
      <c r="AU46" s="32"/>
      <c r="AV46">
        <v>27.722947398210099</v>
      </c>
      <c r="AW46">
        <v>195847.90900000001</v>
      </c>
      <c r="BF46" s="32"/>
      <c r="BG46" t="s">
        <v>97</v>
      </c>
      <c r="BH46" t="s">
        <v>98</v>
      </c>
      <c r="BI46" s="32">
        <v>4.1666666666666699E-2</v>
      </c>
    </row>
    <row r="47" spans="1:61" x14ac:dyDescent="0.15">
      <c r="A47">
        <v>2</v>
      </c>
      <c r="B47">
        <v>3</v>
      </c>
      <c r="C47" t="s">
        <v>143</v>
      </c>
      <c r="D47">
        <v>100</v>
      </c>
      <c r="E47">
        <v>3372.998</v>
      </c>
      <c r="F47">
        <v>2E-3</v>
      </c>
      <c r="G47">
        <v>0</v>
      </c>
      <c r="H47">
        <v>3373</v>
      </c>
      <c r="I47">
        <v>125</v>
      </c>
      <c r="J47">
        <v>3498</v>
      </c>
      <c r="K47">
        <v>1</v>
      </c>
      <c r="L47">
        <v>3499</v>
      </c>
      <c r="M47">
        <v>3.57347055460263</v>
      </c>
      <c r="N47" s="32">
        <v>0.96388888888888902</v>
      </c>
      <c r="Y47" s="32"/>
      <c r="Z47">
        <v>22.2606010244453</v>
      </c>
      <c r="AA47">
        <v>138322.94099999999</v>
      </c>
      <c r="AJ47" s="32"/>
      <c r="AK47">
        <v>66.888241702051999</v>
      </c>
      <c r="AL47">
        <v>57524.968000000001</v>
      </c>
      <c r="AU47" s="32"/>
      <c r="AV47">
        <v>27.722947398210099</v>
      </c>
      <c r="AW47">
        <v>195847.90900000001</v>
      </c>
      <c r="BF47" s="32"/>
      <c r="BG47" t="s">
        <v>97</v>
      </c>
      <c r="BH47" t="s">
        <v>98</v>
      </c>
      <c r="BI47" s="32">
        <v>4.1666666666666699E-2</v>
      </c>
    </row>
    <row r="48" spans="1:61" x14ac:dyDescent="0.15">
      <c r="A48">
        <v>2</v>
      </c>
      <c r="B48">
        <v>4</v>
      </c>
      <c r="C48" t="s">
        <v>144</v>
      </c>
      <c r="N48" s="32"/>
      <c r="Y48" s="32"/>
      <c r="Z48">
        <v>22.2606010244453</v>
      </c>
      <c r="AA48">
        <v>138322.94099999999</v>
      </c>
      <c r="AJ48" s="32"/>
      <c r="AK48">
        <v>66.888241702051999</v>
      </c>
      <c r="AL48">
        <v>57524.968000000001</v>
      </c>
      <c r="AU48" s="32"/>
      <c r="AV48">
        <v>27.722947398210099</v>
      </c>
      <c r="AW48">
        <v>195847.90900000001</v>
      </c>
      <c r="BF48" s="32"/>
      <c r="BG48" t="s">
        <v>97</v>
      </c>
      <c r="BH48" t="s">
        <v>98</v>
      </c>
      <c r="BI48" s="32">
        <v>4.1666666666666699E-2</v>
      </c>
    </row>
    <row r="49" spans="1:61" x14ac:dyDescent="0.15">
      <c r="A49">
        <v>2</v>
      </c>
      <c r="B49">
        <v>5</v>
      </c>
      <c r="C49" t="s">
        <v>145</v>
      </c>
      <c r="D49">
        <v>100</v>
      </c>
      <c r="E49">
        <v>2796.9989999999998</v>
      </c>
      <c r="F49">
        <v>1E-3</v>
      </c>
      <c r="G49">
        <v>2</v>
      </c>
      <c r="H49">
        <v>2799</v>
      </c>
      <c r="I49">
        <v>212</v>
      </c>
      <c r="J49">
        <v>3011</v>
      </c>
      <c r="K49">
        <v>0</v>
      </c>
      <c r="L49">
        <v>3011</v>
      </c>
      <c r="M49">
        <v>7.0408502158751203</v>
      </c>
      <c r="N49" s="32">
        <v>0.968055555555556</v>
      </c>
      <c r="Y49" s="32"/>
      <c r="Z49">
        <v>22.2606010244453</v>
      </c>
      <c r="AA49">
        <v>138322.94099999999</v>
      </c>
      <c r="AJ49" s="32"/>
      <c r="AK49">
        <v>66.888241702051999</v>
      </c>
      <c r="AL49">
        <v>57524.968000000001</v>
      </c>
      <c r="AU49" s="32"/>
      <c r="AV49">
        <v>27.722947398210099</v>
      </c>
      <c r="AW49">
        <v>195847.90900000001</v>
      </c>
      <c r="BF49" s="32"/>
      <c r="BG49" t="s">
        <v>97</v>
      </c>
      <c r="BH49" t="s">
        <v>98</v>
      </c>
      <c r="BI49" s="32">
        <v>4.1666666666666699E-2</v>
      </c>
    </row>
    <row r="50" spans="1:61" x14ac:dyDescent="0.15">
      <c r="A50">
        <v>2</v>
      </c>
      <c r="B50">
        <v>6</v>
      </c>
      <c r="C50" t="s">
        <v>146</v>
      </c>
      <c r="D50">
        <v>100</v>
      </c>
      <c r="E50">
        <v>2896.9989999999998</v>
      </c>
      <c r="F50">
        <v>1E-3</v>
      </c>
      <c r="G50">
        <v>0</v>
      </c>
      <c r="H50">
        <v>2897</v>
      </c>
      <c r="I50">
        <v>113</v>
      </c>
      <c r="J50">
        <v>3010</v>
      </c>
      <c r="K50">
        <v>0</v>
      </c>
      <c r="L50">
        <v>3010</v>
      </c>
      <c r="M50">
        <v>3.7541528239202702</v>
      </c>
      <c r="N50" s="32">
        <v>0.97222222222222199</v>
      </c>
      <c r="Y50" s="32"/>
      <c r="Z50">
        <v>22.2606010244453</v>
      </c>
      <c r="AA50">
        <v>138322.94099999999</v>
      </c>
      <c r="AJ50" s="32"/>
      <c r="AK50">
        <v>66.888241702051999</v>
      </c>
      <c r="AL50">
        <v>57524.968000000001</v>
      </c>
      <c r="AU50" s="32"/>
      <c r="AV50">
        <v>27.722947398210099</v>
      </c>
      <c r="AW50">
        <v>195847.90900000001</v>
      </c>
      <c r="BF50" s="32"/>
      <c r="BG50" t="s">
        <v>97</v>
      </c>
      <c r="BH50" t="s">
        <v>98</v>
      </c>
      <c r="BI50" s="32">
        <v>4.1666666666666699E-2</v>
      </c>
    </row>
    <row r="51" spans="1:61" x14ac:dyDescent="0.15">
      <c r="A51">
        <v>2</v>
      </c>
      <c r="B51">
        <v>7</v>
      </c>
      <c r="C51" t="s">
        <v>147</v>
      </c>
      <c r="D51">
        <v>100</v>
      </c>
      <c r="E51">
        <v>3096.9989999999998</v>
      </c>
      <c r="F51">
        <v>1E-3</v>
      </c>
      <c r="G51">
        <v>1</v>
      </c>
      <c r="H51">
        <v>3098</v>
      </c>
      <c r="I51">
        <v>133</v>
      </c>
      <c r="J51">
        <v>3231</v>
      </c>
      <c r="K51">
        <v>0</v>
      </c>
      <c r="L51">
        <v>3231</v>
      </c>
      <c r="M51">
        <v>4.1163726400495202</v>
      </c>
      <c r="N51" s="32">
        <v>2.4305555555555601E-2</v>
      </c>
      <c r="Y51" s="32"/>
      <c r="Z51">
        <v>22.2606010244453</v>
      </c>
      <c r="AA51">
        <v>138322.94099999999</v>
      </c>
      <c r="AJ51" s="32"/>
      <c r="AK51">
        <v>66.888241702051999</v>
      </c>
      <c r="AL51">
        <v>57524.968000000001</v>
      </c>
      <c r="AU51" s="32"/>
      <c r="AV51">
        <v>27.722947398210099</v>
      </c>
      <c r="AW51">
        <v>195847.90900000001</v>
      </c>
      <c r="BF51" s="32"/>
      <c r="BG51" t="s">
        <v>97</v>
      </c>
      <c r="BH51" t="s">
        <v>98</v>
      </c>
      <c r="BI51" s="32">
        <v>4.1666666666666699E-2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2825.9989999999998</v>
      </c>
      <c r="F52">
        <v>1E-3</v>
      </c>
      <c r="G52">
        <v>0</v>
      </c>
      <c r="H52">
        <v>2826</v>
      </c>
      <c r="I52">
        <v>120</v>
      </c>
      <c r="J52">
        <v>2946</v>
      </c>
      <c r="K52">
        <v>0</v>
      </c>
      <c r="L52">
        <v>2946</v>
      </c>
      <c r="M52">
        <v>4.0733197556008101</v>
      </c>
      <c r="N52" s="32">
        <v>0.94374999999999998</v>
      </c>
      <c r="Y52" s="32"/>
      <c r="Z52">
        <v>22.2606010244453</v>
      </c>
      <c r="AA52">
        <v>138322.94099999999</v>
      </c>
      <c r="AJ52" s="32"/>
      <c r="AK52">
        <v>66.888241702051999</v>
      </c>
      <c r="AL52">
        <v>57524.968000000001</v>
      </c>
      <c r="AU52" s="32"/>
      <c r="AV52">
        <v>27.722947398210099</v>
      </c>
      <c r="AW52">
        <v>195847.90900000001</v>
      </c>
      <c r="BF52" s="32"/>
      <c r="BG52" t="s">
        <v>97</v>
      </c>
      <c r="BH52" t="s">
        <v>98</v>
      </c>
      <c r="BI52" s="32">
        <v>4.1666666666666699E-2</v>
      </c>
    </row>
    <row r="53" spans="1:61" x14ac:dyDescent="0.15">
      <c r="A53">
        <v>2</v>
      </c>
      <c r="B53">
        <v>9</v>
      </c>
      <c r="C53" t="s">
        <v>149</v>
      </c>
      <c r="N53" s="32"/>
      <c r="Y53" s="32"/>
      <c r="Z53">
        <v>22.2606010244453</v>
      </c>
      <c r="AA53">
        <v>138322.94099999999</v>
      </c>
      <c r="AJ53" s="32"/>
      <c r="AK53">
        <v>66.888241702051999</v>
      </c>
      <c r="AL53">
        <v>57524.968000000001</v>
      </c>
      <c r="AU53" s="32"/>
      <c r="AV53">
        <v>27.722947398210099</v>
      </c>
      <c r="AW53">
        <v>195847.90900000001</v>
      </c>
      <c r="BF53" s="32"/>
      <c r="BG53" t="s">
        <v>97</v>
      </c>
      <c r="BH53" t="s">
        <v>98</v>
      </c>
      <c r="BI53" s="32">
        <v>4.1666666666666699E-2</v>
      </c>
    </row>
    <row r="54" spans="1:61" x14ac:dyDescent="0.15">
      <c r="A54">
        <v>2</v>
      </c>
      <c r="B54">
        <v>10</v>
      </c>
      <c r="C54" t="s">
        <v>150</v>
      </c>
      <c r="D54">
        <v>52.428736346683202</v>
      </c>
      <c r="E54">
        <v>16903.991000000002</v>
      </c>
      <c r="N54" s="32"/>
      <c r="Y54" s="32"/>
      <c r="Z54">
        <v>22.2606010244453</v>
      </c>
      <c r="AA54">
        <v>138322.94099999999</v>
      </c>
      <c r="AJ54" s="32"/>
      <c r="AK54">
        <v>66.888241702051999</v>
      </c>
      <c r="AL54">
        <v>57524.968000000001</v>
      </c>
      <c r="AU54" s="32"/>
      <c r="AV54">
        <v>27.722947398210099</v>
      </c>
      <c r="AW54">
        <v>195847.90900000001</v>
      </c>
      <c r="BF54" s="32"/>
      <c r="BG54" t="s">
        <v>97</v>
      </c>
      <c r="BH54" t="s">
        <v>98</v>
      </c>
      <c r="BI54" s="32">
        <v>4.1666666666666699E-2</v>
      </c>
    </row>
    <row r="55" spans="1:61" x14ac:dyDescent="0.15">
      <c r="A55">
        <v>2</v>
      </c>
      <c r="B55">
        <v>11</v>
      </c>
      <c r="N55" s="32"/>
      <c r="Y55" s="32"/>
      <c r="Z55">
        <v>22.2606010244453</v>
      </c>
      <c r="AA55">
        <v>138322.94099999999</v>
      </c>
      <c r="AJ55" s="32"/>
      <c r="AK55">
        <v>66.888241702051999</v>
      </c>
      <c r="AL55">
        <v>57524.968000000001</v>
      </c>
      <c r="AU55" s="32"/>
      <c r="AV55">
        <v>27.722947398210099</v>
      </c>
      <c r="AW55">
        <v>195847.90900000001</v>
      </c>
      <c r="BF55" s="32"/>
      <c r="BG55" t="s">
        <v>97</v>
      </c>
      <c r="BH55" t="s">
        <v>98</v>
      </c>
      <c r="BI55" s="32">
        <v>4.1666666666666699E-2</v>
      </c>
    </row>
    <row r="56" spans="1:61" x14ac:dyDescent="0.15">
      <c r="A56">
        <v>2</v>
      </c>
      <c r="B56">
        <v>12</v>
      </c>
      <c r="N56" s="32"/>
      <c r="Y56" s="32"/>
      <c r="Z56">
        <v>22.2606010244453</v>
      </c>
      <c r="AA56">
        <v>138322.94099999999</v>
      </c>
      <c r="AJ56" s="32"/>
      <c r="AK56">
        <v>66.888241702051999</v>
      </c>
      <c r="AL56">
        <v>57524.968000000001</v>
      </c>
      <c r="AU56" s="32"/>
      <c r="AV56">
        <v>27.722947398210099</v>
      </c>
      <c r="AW56">
        <v>195847.90900000001</v>
      </c>
      <c r="BF56" s="32"/>
      <c r="BG56" t="s">
        <v>97</v>
      </c>
      <c r="BH56" t="s">
        <v>98</v>
      </c>
      <c r="BI56" s="32">
        <v>4.1666666666666699E-2</v>
      </c>
    </row>
    <row r="57" spans="1:61" x14ac:dyDescent="0.15">
      <c r="A57">
        <v>2</v>
      </c>
      <c r="B57">
        <v>13</v>
      </c>
      <c r="N57" s="32"/>
      <c r="Y57" s="32"/>
      <c r="Z57">
        <v>22.2606010244453</v>
      </c>
      <c r="AA57">
        <v>138322.94099999999</v>
      </c>
      <c r="AJ57" s="32"/>
      <c r="AK57">
        <v>66.888241702051999</v>
      </c>
      <c r="AL57">
        <v>57524.968000000001</v>
      </c>
      <c r="AU57" s="32"/>
      <c r="AV57">
        <v>27.722947398210099</v>
      </c>
      <c r="AW57">
        <v>195847.90900000001</v>
      </c>
      <c r="BF57" s="32"/>
      <c r="BG57" t="s">
        <v>97</v>
      </c>
      <c r="BH57" t="s">
        <v>98</v>
      </c>
      <c r="BI57" s="32">
        <v>4.1666666666666699E-2</v>
      </c>
    </row>
    <row r="58" spans="1:61" x14ac:dyDescent="0.15">
      <c r="A58">
        <v>2</v>
      </c>
      <c r="B58">
        <v>14</v>
      </c>
      <c r="N58" s="32"/>
      <c r="Y58" s="32"/>
      <c r="Z58">
        <v>22.2606010244453</v>
      </c>
      <c r="AA58">
        <v>138322.94099999999</v>
      </c>
      <c r="AJ58" s="32"/>
      <c r="AK58">
        <v>66.888241702051999</v>
      </c>
      <c r="AL58">
        <v>57524.968000000001</v>
      </c>
      <c r="AU58" s="32"/>
      <c r="AV58">
        <v>27.722947398210099</v>
      </c>
      <c r="AW58">
        <v>195847.90900000001</v>
      </c>
      <c r="BF58" s="32"/>
      <c r="BG58" t="s">
        <v>97</v>
      </c>
      <c r="BH58" t="s">
        <v>98</v>
      </c>
      <c r="BI58" s="32">
        <v>4.1666666666666699E-2</v>
      </c>
    </row>
    <row r="59" spans="1:61" x14ac:dyDescent="0.15">
      <c r="A59">
        <v>2</v>
      </c>
      <c r="B59">
        <v>15</v>
      </c>
      <c r="N59" s="32"/>
      <c r="Y59" s="32"/>
      <c r="Z59">
        <v>22.2606010244453</v>
      </c>
      <c r="AA59">
        <v>138322.94099999999</v>
      </c>
      <c r="AJ59" s="32"/>
      <c r="AK59">
        <v>66.888241702051999</v>
      </c>
      <c r="AL59">
        <v>57524.968000000001</v>
      </c>
      <c r="AU59" s="32"/>
      <c r="AV59">
        <v>27.722947398210099</v>
      </c>
      <c r="AW59">
        <v>195847.90900000001</v>
      </c>
      <c r="BF59" s="32"/>
      <c r="BG59" t="s">
        <v>97</v>
      </c>
      <c r="BH59" t="s">
        <v>98</v>
      </c>
      <c r="BI59" s="32">
        <v>4.1666666666666699E-2</v>
      </c>
    </row>
    <row r="60" spans="1:61" x14ac:dyDescent="0.15">
      <c r="A60">
        <v>2</v>
      </c>
      <c r="B60">
        <v>16</v>
      </c>
      <c r="N60" s="32"/>
      <c r="Y60" s="32"/>
      <c r="Z60">
        <v>22.2606010244453</v>
      </c>
      <c r="AA60">
        <v>138322.94099999999</v>
      </c>
      <c r="AJ60" s="32"/>
      <c r="AK60">
        <v>66.888241702051999</v>
      </c>
      <c r="AL60">
        <v>57524.968000000001</v>
      </c>
      <c r="AU60" s="32"/>
      <c r="AV60">
        <v>27.722947398210099</v>
      </c>
      <c r="AW60">
        <v>195847.90900000001</v>
      </c>
      <c r="BF60" s="32"/>
      <c r="BG60" t="s">
        <v>97</v>
      </c>
      <c r="BH60" t="s">
        <v>98</v>
      </c>
      <c r="BI60" s="32">
        <v>4.1666666666666699E-2</v>
      </c>
    </row>
    <row r="61" spans="1:61" x14ac:dyDescent="0.15">
      <c r="A61">
        <v>2</v>
      </c>
      <c r="B61">
        <v>17</v>
      </c>
      <c r="N61" s="32"/>
      <c r="Y61" s="32"/>
      <c r="Z61">
        <v>22.2606010244453</v>
      </c>
      <c r="AA61">
        <v>138322.94099999999</v>
      </c>
      <c r="AJ61" s="32"/>
      <c r="AK61">
        <v>66.888241702051999</v>
      </c>
      <c r="AL61">
        <v>57524.968000000001</v>
      </c>
      <c r="AU61" s="32"/>
      <c r="AV61">
        <v>27.722947398210099</v>
      </c>
      <c r="AW61">
        <v>195847.90900000001</v>
      </c>
      <c r="BF61" s="32"/>
      <c r="BG61" t="s">
        <v>97</v>
      </c>
      <c r="BH61" t="s">
        <v>98</v>
      </c>
      <c r="BI61" s="32">
        <v>4.1666666666666699E-2</v>
      </c>
    </row>
    <row r="62" spans="1:61" x14ac:dyDescent="0.15">
      <c r="A62">
        <v>2</v>
      </c>
      <c r="B62">
        <v>18</v>
      </c>
      <c r="N62" s="32"/>
      <c r="Y62" s="32"/>
      <c r="Z62">
        <v>22.2606010244453</v>
      </c>
      <c r="AA62">
        <v>138322.94099999999</v>
      </c>
      <c r="AJ62" s="32"/>
      <c r="AK62">
        <v>66.888241702051999</v>
      </c>
      <c r="AL62">
        <v>57524.968000000001</v>
      </c>
      <c r="AU62" s="32"/>
      <c r="AV62">
        <v>27.722947398210099</v>
      </c>
      <c r="AW62">
        <v>195847.90900000001</v>
      </c>
      <c r="BF62" s="32"/>
      <c r="BG62" t="s">
        <v>97</v>
      </c>
      <c r="BH62" t="s">
        <v>98</v>
      </c>
      <c r="BI62" s="32">
        <v>4.1666666666666699E-2</v>
      </c>
    </row>
    <row r="63" spans="1:61" x14ac:dyDescent="0.15">
      <c r="A63">
        <v>2</v>
      </c>
      <c r="B63">
        <v>19</v>
      </c>
      <c r="N63" s="32"/>
      <c r="Y63" s="32"/>
      <c r="Z63">
        <v>22.2606010244453</v>
      </c>
      <c r="AA63">
        <v>138322.94099999999</v>
      </c>
      <c r="AJ63" s="32"/>
      <c r="AK63">
        <v>66.888241702051999</v>
      </c>
      <c r="AL63">
        <v>57524.968000000001</v>
      </c>
      <c r="AU63" s="32"/>
      <c r="AV63">
        <v>27.722947398210099</v>
      </c>
      <c r="AW63">
        <v>195847.90900000001</v>
      </c>
      <c r="BF63" s="32"/>
      <c r="BG63" t="s">
        <v>97</v>
      </c>
      <c r="BH63" t="s">
        <v>98</v>
      </c>
      <c r="BI63" s="32">
        <v>4.1666666666666699E-2</v>
      </c>
    </row>
    <row r="64" spans="1:61" x14ac:dyDescent="0.15">
      <c r="A64">
        <v>2</v>
      </c>
      <c r="B64">
        <v>20</v>
      </c>
      <c r="N64" s="32"/>
      <c r="Y64" s="32"/>
      <c r="Z64">
        <v>22.2606010244453</v>
      </c>
      <c r="AA64">
        <v>138322.94099999999</v>
      </c>
      <c r="AJ64" s="32"/>
      <c r="AK64">
        <v>66.888241702051999</v>
      </c>
      <c r="AL64">
        <v>57524.968000000001</v>
      </c>
      <c r="AU64" s="32"/>
      <c r="AV64">
        <v>27.722947398210099</v>
      </c>
      <c r="AW64">
        <v>195847.90900000001</v>
      </c>
      <c r="BF64" s="32"/>
      <c r="BG64" t="s">
        <v>97</v>
      </c>
      <c r="BH64" t="s">
        <v>98</v>
      </c>
      <c r="BI64" s="32">
        <v>4.1666666666666699E-2</v>
      </c>
    </row>
    <row r="65" spans="1:61" x14ac:dyDescent="0.15">
      <c r="A65">
        <v>2</v>
      </c>
      <c r="B65">
        <v>21</v>
      </c>
      <c r="N65" s="32"/>
      <c r="Y65" s="32"/>
      <c r="Z65">
        <v>22.2606010244453</v>
      </c>
      <c r="AA65">
        <v>138322.94099999999</v>
      </c>
      <c r="AJ65" s="32"/>
      <c r="AK65">
        <v>66.888241702051999</v>
      </c>
      <c r="AL65">
        <v>57524.968000000001</v>
      </c>
      <c r="AU65" s="32"/>
      <c r="AV65">
        <v>27.722947398210099</v>
      </c>
      <c r="AW65">
        <v>195847.90900000001</v>
      </c>
      <c r="BF65" s="32"/>
      <c r="BG65" t="s">
        <v>97</v>
      </c>
      <c r="BH65" t="s">
        <v>98</v>
      </c>
      <c r="BI65" s="32">
        <v>4.1666666666666699E-2</v>
      </c>
    </row>
    <row r="66" spans="1:61" x14ac:dyDescent="0.15">
      <c r="A66">
        <v>2</v>
      </c>
      <c r="B66">
        <v>22</v>
      </c>
      <c r="N66" s="32"/>
      <c r="Y66" s="32"/>
      <c r="Z66">
        <v>22.2606010244453</v>
      </c>
      <c r="AA66">
        <v>138322.94099999999</v>
      </c>
      <c r="AJ66" s="32"/>
      <c r="AK66">
        <v>66.888241702051999</v>
      </c>
      <c r="AL66">
        <v>57524.968000000001</v>
      </c>
      <c r="AU66" s="32"/>
      <c r="AV66">
        <v>27.722947398210099</v>
      </c>
      <c r="AW66">
        <v>195847.90900000001</v>
      </c>
      <c r="BF66" s="32"/>
      <c r="BG66" t="s">
        <v>97</v>
      </c>
      <c r="BH66" t="s">
        <v>98</v>
      </c>
      <c r="BI66" s="32">
        <v>4.1666666666666699E-2</v>
      </c>
    </row>
    <row r="67" spans="1:61" x14ac:dyDescent="0.15">
      <c r="A67">
        <v>2</v>
      </c>
      <c r="B67">
        <v>23</v>
      </c>
      <c r="N67" s="32"/>
      <c r="Y67" s="32"/>
      <c r="Z67">
        <v>22.2606010244453</v>
      </c>
      <c r="AA67">
        <v>138322.94099999999</v>
      </c>
      <c r="AJ67" s="32"/>
      <c r="AK67">
        <v>66.888241702051999</v>
      </c>
      <c r="AL67">
        <v>57524.968000000001</v>
      </c>
      <c r="AU67" s="32"/>
      <c r="AV67">
        <v>27.722947398210099</v>
      </c>
      <c r="AW67">
        <v>195847.90900000001</v>
      </c>
      <c r="BF67" s="32"/>
      <c r="BG67" t="s">
        <v>97</v>
      </c>
      <c r="BH67" t="s">
        <v>98</v>
      </c>
      <c r="BI67" s="32">
        <v>4.1666666666666699E-2</v>
      </c>
    </row>
    <row r="68" spans="1:61" x14ac:dyDescent="0.15">
      <c r="A68">
        <v>2</v>
      </c>
      <c r="B68">
        <v>24</v>
      </c>
      <c r="N68" s="32"/>
      <c r="Y68" s="32"/>
      <c r="Z68">
        <v>22.2606010244453</v>
      </c>
      <c r="AA68">
        <v>138322.94099999999</v>
      </c>
      <c r="AJ68" s="32"/>
      <c r="AK68">
        <v>66.888241702051999</v>
      </c>
      <c r="AL68">
        <v>57524.968000000001</v>
      </c>
      <c r="AU68" s="32"/>
      <c r="AV68">
        <v>27.722947398210099</v>
      </c>
      <c r="AW68">
        <v>195847.90900000001</v>
      </c>
      <c r="BF68" s="32"/>
      <c r="BG68" t="s">
        <v>97</v>
      </c>
      <c r="BH68" t="s">
        <v>98</v>
      </c>
      <c r="BI68" s="32">
        <v>4.1666666666666699E-2</v>
      </c>
    </row>
    <row r="69" spans="1:61" x14ac:dyDescent="0.15">
      <c r="A69">
        <v>2</v>
      </c>
      <c r="B69">
        <v>25</v>
      </c>
      <c r="N69" s="32"/>
      <c r="Y69" s="32"/>
      <c r="Z69">
        <v>22.2606010244453</v>
      </c>
      <c r="AA69">
        <v>138322.94099999999</v>
      </c>
      <c r="AJ69" s="32"/>
      <c r="AK69">
        <v>66.888241702051999</v>
      </c>
      <c r="AL69">
        <v>57524.968000000001</v>
      </c>
      <c r="AU69" s="32"/>
      <c r="AV69">
        <v>27.722947398210099</v>
      </c>
      <c r="AW69">
        <v>195847.90900000001</v>
      </c>
      <c r="BF69" s="32"/>
      <c r="BG69" t="s">
        <v>97</v>
      </c>
      <c r="BH69" t="s">
        <v>98</v>
      </c>
      <c r="BI69" s="32">
        <v>4.1666666666666699E-2</v>
      </c>
    </row>
    <row r="70" spans="1:61" x14ac:dyDescent="0.15">
      <c r="A70">
        <v>2</v>
      </c>
      <c r="B70">
        <v>26</v>
      </c>
      <c r="N70" s="32"/>
      <c r="Y70" s="32"/>
      <c r="Z70">
        <v>22.2606010244453</v>
      </c>
      <c r="AA70">
        <v>138322.94099999999</v>
      </c>
      <c r="AJ70" s="32"/>
      <c r="AK70">
        <v>66.888241702051999</v>
      </c>
      <c r="AL70">
        <v>57524.968000000001</v>
      </c>
      <c r="AU70" s="32"/>
      <c r="AV70">
        <v>27.722947398210099</v>
      </c>
      <c r="AW70">
        <v>195847.90900000001</v>
      </c>
      <c r="BF70" s="32"/>
      <c r="BG70" t="s">
        <v>97</v>
      </c>
      <c r="BH70" t="s">
        <v>98</v>
      </c>
      <c r="BI70" s="32">
        <v>4.1666666666666699E-2</v>
      </c>
    </row>
    <row r="71" spans="1:61" x14ac:dyDescent="0.15">
      <c r="A71">
        <v>2</v>
      </c>
      <c r="B71">
        <v>27</v>
      </c>
      <c r="N71" s="32"/>
      <c r="Y71" s="32"/>
      <c r="Z71">
        <v>22.2606010244453</v>
      </c>
      <c r="AA71">
        <v>138322.94099999999</v>
      </c>
      <c r="AJ71" s="32"/>
      <c r="AK71">
        <v>66.888241702051999</v>
      </c>
      <c r="AL71">
        <v>57524.968000000001</v>
      </c>
      <c r="AU71" s="32"/>
      <c r="AV71">
        <v>27.722947398210099</v>
      </c>
      <c r="AW71">
        <v>195847.90900000001</v>
      </c>
      <c r="BF71" s="32"/>
      <c r="BG71" t="s">
        <v>97</v>
      </c>
      <c r="BH71" t="s">
        <v>98</v>
      </c>
      <c r="BI71" s="32">
        <v>4.1666666666666699E-2</v>
      </c>
    </row>
    <row r="72" spans="1:61" x14ac:dyDescent="0.15">
      <c r="A72">
        <v>2</v>
      </c>
      <c r="B72">
        <v>28</v>
      </c>
      <c r="N72" s="32"/>
      <c r="Y72" s="32"/>
      <c r="Z72">
        <v>22.2606010244453</v>
      </c>
      <c r="AA72">
        <v>138322.94099999999</v>
      </c>
      <c r="AJ72" s="32"/>
      <c r="AK72">
        <v>66.888241702051999</v>
      </c>
      <c r="AL72">
        <v>57524.968000000001</v>
      </c>
      <c r="AU72" s="32"/>
      <c r="AV72">
        <v>27.722947398210099</v>
      </c>
      <c r="AW72">
        <v>195847.90900000001</v>
      </c>
      <c r="BF72" s="32"/>
      <c r="BG72" t="s">
        <v>97</v>
      </c>
      <c r="BH72" t="s">
        <v>98</v>
      </c>
      <c r="BI72" s="32">
        <v>4.1666666666666699E-2</v>
      </c>
    </row>
    <row r="73" spans="1:61" x14ac:dyDescent="0.15">
      <c r="A73">
        <v>2</v>
      </c>
      <c r="B73">
        <v>29</v>
      </c>
      <c r="N73" s="32"/>
      <c r="Y73" s="32"/>
      <c r="Z73">
        <v>22.2606010244453</v>
      </c>
      <c r="AA73">
        <v>138322.94099999999</v>
      </c>
      <c r="AJ73" s="32"/>
      <c r="AK73">
        <v>66.888241702051999</v>
      </c>
      <c r="AL73">
        <v>57524.968000000001</v>
      </c>
      <c r="AU73" s="32"/>
      <c r="AV73">
        <v>27.722947398210099</v>
      </c>
      <c r="AW73">
        <v>195847.90900000001</v>
      </c>
      <c r="BF73" s="32"/>
      <c r="BG73" t="s">
        <v>97</v>
      </c>
      <c r="BH73" t="s">
        <v>98</v>
      </c>
      <c r="BI73" s="32">
        <v>4.1666666666666699E-2</v>
      </c>
    </row>
    <row r="74" spans="1:61" x14ac:dyDescent="0.15">
      <c r="A74">
        <v>2</v>
      </c>
      <c r="B74">
        <v>30</v>
      </c>
      <c r="N74" s="32"/>
      <c r="Y74" s="32"/>
      <c r="Z74">
        <v>22.2606010244453</v>
      </c>
      <c r="AA74">
        <v>138322.94099999999</v>
      </c>
      <c r="AJ74" s="32"/>
      <c r="AK74">
        <v>66.888241702051999</v>
      </c>
      <c r="AL74">
        <v>57524.968000000001</v>
      </c>
      <c r="AU74" s="32"/>
      <c r="AV74">
        <v>27.722947398210099</v>
      </c>
      <c r="AW74">
        <v>195847.90900000001</v>
      </c>
      <c r="BF74" s="32"/>
      <c r="BG74" t="s">
        <v>97</v>
      </c>
      <c r="BH74" t="s">
        <v>98</v>
      </c>
      <c r="BI74" s="32">
        <v>4.1666666666666699E-2</v>
      </c>
    </row>
    <row r="75" spans="1:61" x14ac:dyDescent="0.15">
      <c r="A75">
        <v>2</v>
      </c>
      <c r="B75">
        <v>31</v>
      </c>
      <c r="N75" s="32"/>
      <c r="Y75" s="32"/>
      <c r="Z75">
        <v>22.2606010244453</v>
      </c>
      <c r="AA75">
        <v>138322.94099999999</v>
      </c>
      <c r="AJ75" s="32"/>
      <c r="AK75">
        <v>66.888241702051999</v>
      </c>
      <c r="AL75">
        <v>57524.968000000001</v>
      </c>
      <c r="AU75" s="32"/>
      <c r="AV75">
        <v>27.722947398210099</v>
      </c>
      <c r="AW75">
        <v>195847.90900000001</v>
      </c>
      <c r="BF75" s="32"/>
      <c r="BG75" t="s">
        <v>97</v>
      </c>
      <c r="BH75" t="s">
        <v>98</v>
      </c>
      <c r="BI75" s="32">
        <v>4.1666666666666699E-2</v>
      </c>
    </row>
    <row r="76" spans="1:61" x14ac:dyDescent="0.15">
      <c r="A76">
        <v>2</v>
      </c>
      <c r="B76">
        <v>32</v>
      </c>
      <c r="N76" s="32"/>
      <c r="Y76" s="32"/>
      <c r="Z76">
        <v>22.2606010244453</v>
      </c>
      <c r="AA76">
        <v>138322.94099999999</v>
      </c>
      <c r="AJ76" s="32"/>
      <c r="AK76">
        <v>66.888241702051999</v>
      </c>
      <c r="AL76">
        <v>57524.968000000001</v>
      </c>
      <c r="AU76" s="32"/>
      <c r="AV76">
        <v>27.722947398210099</v>
      </c>
      <c r="AW76">
        <v>195847.90900000001</v>
      </c>
      <c r="BF76" s="32"/>
      <c r="BG76" t="s">
        <v>97</v>
      </c>
      <c r="BH76" t="s">
        <v>98</v>
      </c>
      <c r="BI76" s="32">
        <v>4.1666666666666699E-2</v>
      </c>
    </row>
    <row r="77" spans="1:61" x14ac:dyDescent="0.15">
      <c r="A77">
        <v>2</v>
      </c>
      <c r="B77">
        <v>33</v>
      </c>
      <c r="N77" s="32"/>
      <c r="Y77" s="32"/>
      <c r="Z77">
        <v>22.2606010244453</v>
      </c>
      <c r="AA77">
        <v>138322.94099999999</v>
      </c>
      <c r="AJ77" s="32"/>
      <c r="AK77">
        <v>66.888241702051999</v>
      </c>
      <c r="AL77">
        <v>57524.968000000001</v>
      </c>
      <c r="AU77" s="32"/>
      <c r="AV77">
        <v>27.722947398210099</v>
      </c>
      <c r="AW77">
        <v>195847.90900000001</v>
      </c>
      <c r="BF77" s="32"/>
      <c r="BG77" t="s">
        <v>97</v>
      </c>
      <c r="BH77" t="s">
        <v>98</v>
      </c>
      <c r="BI77" s="32">
        <v>4.1666666666666699E-2</v>
      </c>
    </row>
    <row r="78" spans="1:61" x14ac:dyDescent="0.15">
      <c r="A78">
        <v>2</v>
      </c>
      <c r="B78">
        <v>34</v>
      </c>
      <c r="N78" s="32"/>
      <c r="Y78" s="32"/>
      <c r="Z78">
        <v>22.2606010244453</v>
      </c>
      <c r="AA78">
        <v>138322.94099999999</v>
      </c>
      <c r="AJ78" s="32"/>
      <c r="AK78">
        <v>66.888241702051999</v>
      </c>
      <c r="AL78">
        <v>57524.968000000001</v>
      </c>
      <c r="AU78" s="32"/>
      <c r="AV78">
        <v>27.722947398210099</v>
      </c>
      <c r="AW78">
        <v>195847.90900000001</v>
      </c>
      <c r="BF78" s="32"/>
      <c r="BG78" t="s">
        <v>97</v>
      </c>
      <c r="BH78" t="s">
        <v>98</v>
      </c>
      <c r="BI78" s="32">
        <v>4.1666666666666699E-2</v>
      </c>
    </row>
    <row r="79" spans="1:61" x14ac:dyDescent="0.15">
      <c r="A79">
        <v>2</v>
      </c>
      <c r="B79">
        <v>35</v>
      </c>
      <c r="N79" s="32"/>
      <c r="Y79" s="32"/>
      <c r="Z79">
        <v>22.2606010244453</v>
      </c>
      <c r="AA79">
        <v>138322.94099999999</v>
      </c>
      <c r="AJ79" s="32"/>
      <c r="AK79">
        <v>66.888241702051999</v>
      </c>
      <c r="AL79">
        <v>57524.968000000001</v>
      </c>
      <c r="AU79" s="32"/>
      <c r="AV79">
        <v>27.722947398210099</v>
      </c>
      <c r="AW79">
        <v>195847.90900000001</v>
      </c>
      <c r="BF79" s="32"/>
      <c r="BG79" t="s">
        <v>97</v>
      </c>
      <c r="BH79" t="s">
        <v>98</v>
      </c>
      <c r="BI79" s="32">
        <v>4.1666666666666699E-2</v>
      </c>
    </row>
    <row r="80" spans="1:61" x14ac:dyDescent="0.15">
      <c r="A80">
        <v>2</v>
      </c>
      <c r="B80">
        <v>36</v>
      </c>
      <c r="N80" s="32"/>
      <c r="Y80" s="32"/>
      <c r="Z80">
        <v>22.2606010244453</v>
      </c>
      <c r="AA80">
        <v>138322.94099999999</v>
      </c>
      <c r="AJ80" s="32"/>
      <c r="AK80">
        <v>66.888241702051999</v>
      </c>
      <c r="AL80">
        <v>57524.968000000001</v>
      </c>
      <c r="AU80" s="32"/>
      <c r="AV80">
        <v>27.722947398210099</v>
      </c>
      <c r="AW80">
        <v>195847.90900000001</v>
      </c>
      <c r="BF80" s="32"/>
      <c r="BG80" t="s">
        <v>97</v>
      </c>
      <c r="BH80" t="s">
        <v>98</v>
      </c>
      <c r="BI80" s="32">
        <v>4.1666666666666699E-2</v>
      </c>
    </row>
    <row r="81" spans="1:61" x14ac:dyDescent="0.15">
      <c r="A81">
        <v>2</v>
      </c>
      <c r="B81">
        <v>37</v>
      </c>
      <c r="N81" s="32"/>
      <c r="Y81" s="32"/>
      <c r="Z81">
        <v>22.2606010244453</v>
      </c>
      <c r="AA81">
        <v>138322.94099999999</v>
      </c>
      <c r="AJ81" s="32"/>
      <c r="AK81">
        <v>66.888241702051999</v>
      </c>
      <c r="AL81">
        <v>57524.968000000001</v>
      </c>
      <c r="AU81" s="32"/>
      <c r="AV81">
        <v>27.722947398210099</v>
      </c>
      <c r="AW81">
        <v>195847.90900000001</v>
      </c>
      <c r="BF81" s="32"/>
      <c r="BG81" t="s">
        <v>97</v>
      </c>
      <c r="BH81" t="s">
        <v>98</v>
      </c>
      <c r="BI81" s="32">
        <v>4.1666666666666699E-2</v>
      </c>
    </row>
    <row r="82" spans="1:61" x14ac:dyDescent="0.15">
      <c r="A82">
        <v>2</v>
      </c>
      <c r="B82">
        <v>38</v>
      </c>
      <c r="N82" s="32"/>
      <c r="Y82" s="32"/>
      <c r="Z82">
        <v>22.2606010244453</v>
      </c>
      <c r="AA82">
        <v>138322.94099999999</v>
      </c>
      <c r="AJ82" s="32"/>
      <c r="AK82">
        <v>66.888241702051999</v>
      </c>
      <c r="AL82">
        <v>57524.968000000001</v>
      </c>
      <c r="AU82" s="32"/>
      <c r="AV82">
        <v>27.722947398210099</v>
      </c>
      <c r="AW82">
        <v>195847.90900000001</v>
      </c>
      <c r="BF82" s="32"/>
      <c r="BG82" t="s">
        <v>97</v>
      </c>
      <c r="BH82" t="s">
        <v>98</v>
      </c>
      <c r="BI82" s="32">
        <v>4.1666666666666699E-2</v>
      </c>
    </row>
    <row r="83" spans="1:61" x14ac:dyDescent="0.15">
      <c r="A83">
        <v>2</v>
      </c>
      <c r="B83">
        <v>39</v>
      </c>
      <c r="N83" s="32"/>
      <c r="Y83" s="32"/>
      <c r="Z83">
        <v>22.2606010244453</v>
      </c>
      <c r="AA83">
        <v>138322.94099999999</v>
      </c>
      <c r="AJ83" s="32"/>
      <c r="AK83">
        <v>66.888241702051999</v>
      </c>
      <c r="AL83">
        <v>57524.968000000001</v>
      </c>
      <c r="AU83" s="32"/>
      <c r="AV83">
        <v>27.722947398210099</v>
      </c>
      <c r="AW83">
        <v>195847.90900000001</v>
      </c>
      <c r="BF83" s="32"/>
      <c r="BG83" t="s">
        <v>97</v>
      </c>
      <c r="BH83" t="s">
        <v>98</v>
      </c>
      <c r="BI83" s="32">
        <v>4.1666666666666699E-2</v>
      </c>
    </row>
    <row r="84" spans="1:61" x14ac:dyDescent="0.15">
      <c r="A84">
        <v>2</v>
      </c>
      <c r="B84">
        <v>40</v>
      </c>
      <c r="N84" s="32"/>
      <c r="Y84" s="32"/>
      <c r="Z84">
        <v>22.2606010244453</v>
      </c>
      <c r="AA84">
        <v>138322.94099999999</v>
      </c>
      <c r="AJ84" s="32"/>
      <c r="AK84">
        <v>66.888241702051999</v>
      </c>
      <c r="AL84">
        <v>57524.968000000001</v>
      </c>
      <c r="AU84" s="32"/>
      <c r="AV84">
        <v>27.722947398210099</v>
      </c>
      <c r="AW84">
        <v>195847.90900000001</v>
      </c>
      <c r="BF84" s="32"/>
      <c r="BG84" t="s">
        <v>97</v>
      </c>
      <c r="BH84" t="s">
        <v>98</v>
      </c>
      <c r="BI84" s="32">
        <v>4.1666666666666699E-2</v>
      </c>
    </row>
    <row r="85" spans="1:61" x14ac:dyDescent="0.15">
      <c r="A85">
        <v>2</v>
      </c>
      <c r="B85">
        <v>41</v>
      </c>
      <c r="N85" s="32"/>
      <c r="Y85" s="32"/>
      <c r="Z85">
        <v>22.2606010244453</v>
      </c>
      <c r="AA85">
        <v>138322.94099999999</v>
      </c>
      <c r="AJ85" s="32"/>
      <c r="AK85">
        <v>66.888241702051999</v>
      </c>
      <c r="AL85">
        <v>57524.968000000001</v>
      </c>
      <c r="AU85" s="32"/>
      <c r="AV85">
        <v>27.722947398210099</v>
      </c>
      <c r="AW85">
        <v>195847.90900000001</v>
      </c>
      <c r="BF85" s="32"/>
      <c r="BG85" t="s">
        <v>97</v>
      </c>
      <c r="BH85" t="s">
        <v>98</v>
      </c>
      <c r="BI85" s="32">
        <v>4.1666666666666699E-2</v>
      </c>
    </row>
    <row r="86" spans="1:61" x14ac:dyDescent="0.15">
      <c r="A86">
        <v>2</v>
      </c>
      <c r="B86">
        <v>42</v>
      </c>
      <c r="N86" s="32"/>
      <c r="Y86" s="32"/>
      <c r="Z86">
        <v>22.2606010244453</v>
      </c>
      <c r="AA86">
        <v>138322.94099999999</v>
      </c>
      <c r="AJ86" s="32"/>
      <c r="AK86">
        <v>66.888241702051999</v>
      </c>
      <c r="AL86">
        <v>57524.968000000001</v>
      </c>
      <c r="AU86" s="32"/>
      <c r="AV86">
        <v>27.722947398210099</v>
      </c>
      <c r="AW86">
        <v>195847.90900000001</v>
      </c>
      <c r="BF86" s="32"/>
      <c r="BG86" t="s">
        <v>97</v>
      </c>
      <c r="BH86" t="s">
        <v>98</v>
      </c>
      <c r="BI86" s="32">
        <v>4.1666666666666699E-2</v>
      </c>
    </row>
    <row r="87" spans="1:61" x14ac:dyDescent="0.15">
      <c r="A87">
        <v>2</v>
      </c>
      <c r="B87">
        <v>43</v>
      </c>
      <c r="N87" s="32"/>
      <c r="Y87" s="32"/>
      <c r="Z87">
        <v>22.2606010244453</v>
      </c>
      <c r="AA87">
        <v>138322.94099999999</v>
      </c>
      <c r="AJ87" s="32"/>
      <c r="AK87">
        <v>66.888241702051999</v>
      </c>
      <c r="AL87">
        <v>57524.968000000001</v>
      </c>
      <c r="AU87" s="32"/>
      <c r="AV87">
        <v>27.722947398210099</v>
      </c>
      <c r="AW87">
        <v>195847.90900000001</v>
      </c>
      <c r="BF87" s="32"/>
      <c r="BG87" t="s">
        <v>97</v>
      </c>
      <c r="BH87" t="s">
        <v>98</v>
      </c>
      <c r="BI87" s="32">
        <v>4.1666666666666699E-2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参比開票速報（得票詳細）_211_</vt:lpstr>
      <vt:lpstr>パラメタシート</vt:lpstr>
      <vt:lpstr>P_21号様式</vt:lpstr>
      <vt:lpstr>P_21号様式</vt:lpstr>
      <vt:lpstr>'参比開票速報（得票詳細）_211_'!Print_Area</vt:lpstr>
      <vt:lpstr>'参比開票速報（得票詳細）_211_'!第20号様式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2015-12-18T10:48:49Z</cp:lastPrinted>
  <dcterms:created xsi:type="dcterms:W3CDTF">2004-03-22T01:22:18Z</dcterms:created>
  <dcterms:modified xsi:type="dcterms:W3CDTF">2025-07-20T15:43:55Z</dcterms:modified>
</cp:coreProperties>
</file>